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Обзор" state="visible" r:id="rId4"/>
    <sheet sheetId="2" name="Бюджет" state="visible" r:id="rId5"/>
    <sheet sheetId="3" name="Список гостей" state="visible" r:id="rId6"/>
    <sheet sheetId="4" name="Ответы RSVP" state="visible" r:id="rId7"/>
    <sheet sheetId="5" name="Чек-лист" state="visible" r:id="rId8"/>
    <sheet sheetId="6" name="Подрядчики" state="visible" r:id="rId9"/>
    <sheet sheetId="7" name="Рассадка" state="visible" r:id="rId10"/>
    <sheet sheetId="8" name="План дня" state="visible" r:id="rId11"/>
    <sheet sheetId="9" name="Lists" state="veryHidden" r:id="rId12"/>
  </sheets>
  <definedNames>
    <definedName name="_xlnm.Print_Titles" localSheetId="0">'Обзор'!$1:$1</definedName>
    <definedName name="_xlnm.Print_Titles" localSheetId="1">'Бюджет'!$3:$3</definedName>
    <definedName name="_xlnm.Print_Titles" localSheetId="2">'Список гостей'!$2:$2</definedName>
    <definedName name="_xlnm.Print_Titles" localSheetId="3">'Ответы RSVP'!$3:$3</definedName>
    <definedName name="_xlnm.Print_Titles" localSheetId="4">'Чек-лист'!$3:$3</definedName>
    <definedName name="_xlnm.Print_Titles" localSheetId="5">'Подрядчики'!$2:$2</definedName>
    <definedName name="_xlnm.Print_Titles" localSheetId="6">'Рассадка'!$3:$3</definedName>
    <definedName name="_xlnm.Print_Titles" localSheetId="7">'План дня'!$3:$3</definedName>
  </definedNames>
  <calcPr calcId="171027"/>
</workbook>
</file>

<file path=xl/sharedStrings.xml><?xml version="1.0" encoding="utf-8"?>
<sst xmlns="http://schemas.openxmlformats.org/spreadsheetml/2006/main" count="409" uniqueCount="285">
  <si>
    <t xml:space="preserve">        ПЛАНИРОВЩИК СВАДЬБЫ   ·   Создано в Stellanza</t>
  </si>
  <si>
    <t>Начните отсюда</t>
  </si>
  <si>
    <t>Пара</t>
  </si>
  <si>
    <t>Дата свадьбы</t>
  </si>
  <si>
    <t>Валюта</t>
  </si>
  <si>
    <t>RUB</t>
  </si>
  <si>
    <t>Ожидаемое число гостей</t>
  </si>
  <si>
    <t>Общий бюджет</t>
  </si>
  <si>
    <t>Как обстоят дела</t>
  </si>
  <si>
    <t>Дней осталось</t>
  </si>
  <si>
    <t>Гостей в списке</t>
  </si>
  <si>
    <t>Подтвердили участие</t>
  </si>
  <si>
    <t>Ещё без ответа</t>
  </si>
  <si>
    <t>Ответов получено</t>
  </si>
  <si>
    <t>Расчётные расходы</t>
  </si>
  <si>
    <t>Оплачено</t>
  </si>
  <si>
    <t>Осталось оплатить</t>
  </si>
  <si>
    <t>Остаток бюджета</t>
  </si>
  <si>
    <t>Бюджет израсходован</t>
  </si>
  <si>
    <t>Задач выполнено</t>
  </si>
  <si>
    <t>Как пользоваться файлом</t>
  </si>
  <si>
    <t>1.  Укажите выше дату свадьбы и валюту. Все сроки и все денежные столбцы считаются от этих двух ячеек.</t>
  </si>
  <si>
    <t>2.  Задайте примерный общий бюджет, даже неточный. Потолок, который можно поправить, делает остаток осмысленным с первого дня.</t>
  </si>
  <si>
    <t>3.  Вносите гостей семьями, а не по одному человеку. Это сэкономит вам полдня, когда дойдёте до подписания приглашений.</t>
  </si>
  <si>
    <t>4.  Удалите категории и задачи, которыми точно не будете пользоваться. Файлу доверяешь тогда, когда каждая видимая строка что-то значит.</t>
  </si>
  <si>
    <t>Когда начнут приходить ответы и работать над файлом понадобится вдвоём одновременно, импортируйте лист Список гостей в Stellanza и продолжайте там.</t>
  </si>
  <si>
    <t>Планируйте вместе на stellanza.com — создайте бесплатный аккаунт</t>
  </si>
  <si>
    <t xml:space="preserve">        ПЛАНИРОВЩИК СВАДЬБЫ   ·   Бюджет</t>
  </si>
  <si>
    <t>Итого</t>
  </si>
  <si>
    <t>По категориям</t>
  </si>
  <si>
    <t>Категория</t>
  </si>
  <si>
    <t>Позиция или подрядчик</t>
  </si>
  <si>
    <t>Стоимость на гостя</t>
  </si>
  <si>
    <t>Оценка</t>
  </si>
  <si>
    <t>Цена по смете</t>
  </si>
  <si>
    <t>Факт</t>
  </si>
  <si>
    <t>Внесён аванс</t>
  </si>
  <si>
    <t>Остаток к оплате</t>
  </si>
  <si>
    <t>Срок оплаты</t>
  </si>
  <si>
    <t>Статус</t>
  </si>
  <si>
    <t>Заметки</t>
  </si>
  <si>
    <t>Доля бюджета</t>
  </si>
  <si>
    <t>Ориентир</t>
  </si>
  <si>
    <t>Площадка</t>
  </si>
  <si>
    <t>Аренда площадки для церемонии</t>
  </si>
  <si>
    <t>Аренда площадки для банкета</t>
  </si>
  <si>
    <t>Кейтеринг и напитки</t>
  </si>
  <si>
    <t>Банкетное меню</t>
  </si>
  <si>
    <t>Фотосъёмка</t>
  </si>
  <si>
    <t>Напитки</t>
  </si>
  <si>
    <t>Видеосъёмка</t>
  </si>
  <si>
    <t>Фотограф</t>
  </si>
  <si>
    <t>Музыка и развлечения</t>
  </si>
  <si>
    <t>Видеограф</t>
  </si>
  <si>
    <t>Цветы и декор</t>
  </si>
  <si>
    <t>Группа или диджей</t>
  </si>
  <si>
    <t>Образы и красота</t>
  </si>
  <si>
    <t>Цветы для церемонии</t>
  </si>
  <si>
    <t>Кольца</t>
  </si>
  <si>
    <t>Оформление столов</t>
  </si>
  <si>
    <t>Полиграфия</t>
  </si>
  <si>
    <t>Свадебное платье</t>
  </si>
  <si>
    <t>Транспорт</t>
  </si>
  <si>
    <t>Костюм жениха</t>
  </si>
  <si>
    <t>Проживание</t>
  </si>
  <si>
    <t>Причёска и макияж</t>
  </si>
  <si>
    <t>Торт и десерты</t>
  </si>
  <si>
    <t>Обручальные кольца</t>
  </si>
  <si>
    <t>Подарки и бонбоньерки</t>
  </si>
  <si>
    <t>Приглашения и полиграфия</t>
  </si>
  <si>
    <t>Документы и сборы</t>
  </si>
  <si>
    <t>Машины в день свадьбы</t>
  </si>
  <si>
    <t>Резерв</t>
  </si>
  <si>
    <t>Номер на первую брачную ночь</t>
  </si>
  <si>
    <t>Прочее</t>
  </si>
  <si>
    <t>Свадебный торт</t>
  </si>
  <si>
    <t>Подарки гостям</t>
  </si>
  <si>
    <t>Колонка с ориентиром — это то, что свадебные организаторы обычно закладывают на каждую категорию. Считайте её поводом для разговора, а не правилом: доля краснеет, только когда заметно выходит за ориентир.</t>
  </si>
  <si>
    <t>Регистратор или ведущий церемонии</t>
  </si>
  <si>
    <t>Запас на чаевые, сервисные сборы и неожиданности</t>
  </si>
  <si>
    <t xml:space="preserve">        ПЛАНИРОВЩИК СВАДЬБЫ   ·   Список гостей</t>
  </si>
  <si>
    <t>Семья</t>
  </si>
  <si>
    <t>Имя</t>
  </si>
  <si>
    <t>Фамилия</t>
  </si>
  <si>
    <t>Сторона</t>
  </si>
  <si>
    <t>Кем приходится</t>
  </si>
  <si>
    <t>Email</t>
  </si>
  <si>
    <t>Телефон</t>
  </si>
  <si>
    <t>Почтовый адрес</t>
  </si>
  <si>
    <t>Приглашение отправлено</t>
  </si>
  <si>
    <t xml:space="preserve">        ПЛАНИРОВЩИК СВАДЬБЫ   ·   Ответы RSVP</t>
  </si>
  <si>
    <t>Имена и семьи подставляются автоматически с листа Список гостей, поэтому одного гостя вы не впишете дважды.</t>
  </si>
  <si>
    <t>Количество блюд для кейтеринга</t>
  </si>
  <si>
    <t>Имя гостя</t>
  </si>
  <si>
    <t>Ответ</t>
  </si>
  <si>
    <t>Сколько человек придёт</t>
  </si>
  <si>
    <t>Выбор меню</t>
  </si>
  <si>
    <t>Ограничения в еде</t>
  </si>
  <si>
    <t>Имя сопровождающего</t>
  </si>
  <si>
    <t>Напомнить</t>
  </si>
  <si>
    <t>Стандартное</t>
  </si>
  <si>
    <t>Вегетарианское</t>
  </si>
  <si>
    <t>Веганское</t>
  </si>
  <si>
    <t>Без глютена</t>
  </si>
  <si>
    <t>Детское</t>
  </si>
  <si>
    <t>Без меню</t>
  </si>
  <si>
    <t>Всего блюд</t>
  </si>
  <si>
    <t xml:space="preserve">        ПЛАНИРОВЩИК СВАДЬБЫ   ·   Чек-лист</t>
  </si>
  <si>
    <t>Прогресс</t>
  </si>
  <si>
    <t>Период</t>
  </si>
  <si>
    <t>Задача</t>
  </si>
  <si>
    <t>Ответственный</t>
  </si>
  <si>
    <t>Месяцев до свадьбы</t>
  </si>
  <si>
    <t>Срок</t>
  </si>
  <si>
    <t>Готово</t>
  </si>
  <si>
    <t>За 12+ месяцев</t>
  </si>
  <si>
    <t>Договориться об общем бюджете и о том, кто вкладывается</t>
  </si>
  <si>
    <t>Составить черновой список гостей вместе с обеими семьями</t>
  </si>
  <si>
    <t>Выбрать три возможные даты</t>
  </si>
  <si>
    <t>Отобрать и объехать площадки</t>
  </si>
  <si>
    <t>За 9-11 месяцев</t>
  </si>
  <si>
    <t>Забронировать площадку для церемонии</t>
  </si>
  <si>
    <t>Забронировать площадку для банкета</t>
  </si>
  <si>
    <t>Забронировать фотографа</t>
  </si>
  <si>
    <t>Забронировать кейтеринг</t>
  </si>
  <si>
    <t>Забронировать группу или диджея</t>
  </si>
  <si>
    <t>Заказать свадебное платье</t>
  </si>
  <si>
    <t>Забронировать видеографа</t>
  </si>
  <si>
    <t>Выбрать свидетелей и близких помощников</t>
  </si>
  <si>
    <t>За 6-8 месяцев</t>
  </si>
  <si>
    <t>Забронировать номера для иногородних гостей</t>
  </si>
  <si>
    <t>Разослать предварительные уведомления о дате</t>
  </si>
  <si>
    <t>Забронировать флориста</t>
  </si>
  <si>
    <t>Забронировать транспорт на день свадьбы</t>
  </si>
  <si>
    <t>Заказать свадебный торт</t>
  </si>
  <si>
    <t>Договориться с ведущим церемонии или регистратором</t>
  </si>
  <si>
    <t>Спланировать и забронировать свадебное путешествие</t>
  </si>
  <si>
    <t>Купить обручальные кольца</t>
  </si>
  <si>
    <t>За 3-5 месяцев</t>
  </si>
  <si>
    <t>Выбрать костюмы для жениха и свидетелей</t>
  </si>
  <si>
    <t>Заказать приглашения и полиграфию</t>
  </si>
  <si>
    <t>Записаться на пробную причёску и макияж</t>
  </si>
  <si>
    <t>Разослать приглашения</t>
  </si>
  <si>
    <t>Утвердить меню и записаться на дегустацию</t>
  </si>
  <si>
    <t>Подготовить документы для регистрации брака</t>
  </si>
  <si>
    <t>Купить подарки гостям и свидетелям</t>
  </si>
  <si>
    <t>Продумать музыку и сценарий церемонии</t>
  </si>
  <si>
    <t>Записаться на первую примерку платья</t>
  </si>
  <si>
    <t>За 1-2 месяца</t>
  </si>
  <si>
    <t>Напомнить о себе гостям, которые не ответили</t>
  </si>
  <si>
    <t>Подтвердить финальное число гостей кейтерингу</t>
  </si>
  <si>
    <t>Сделать черновой план рассадки</t>
  </si>
  <si>
    <t>Написать речи</t>
  </si>
  <si>
    <t>Последняя примерка платья</t>
  </si>
  <si>
    <t>Согласовать тайминг с каждым подрядчиком</t>
  </si>
  <si>
    <t>Внести остатки оплат подрядчикам</t>
  </si>
  <si>
    <t>Напечатать карточки гостей и план рассадки</t>
  </si>
  <si>
    <t>Последние недели</t>
  </si>
  <si>
    <t>Разносить свадебную обувь</t>
  </si>
  <si>
    <t>Передать кольца тому, кто будет их хранить</t>
  </si>
  <si>
    <t>Собрать вещи на брачную ночь и в путешествие</t>
  </si>
  <si>
    <t>Подтвердить время доставки цветов и торта</t>
  </si>
  <si>
    <t>Попросить кого-то забрать подарки и декор в конце вечера</t>
  </si>
  <si>
    <t xml:space="preserve">        ПЛАНИРОВЩИК СВАДЬБЫ   ·   Подрядчики</t>
  </si>
  <si>
    <t>Подрядчик</t>
  </si>
  <si>
    <t>Контактное лицо</t>
  </si>
  <si>
    <t>Договор подписан</t>
  </si>
  <si>
    <t>Стоимость по смете</t>
  </si>
  <si>
    <t>Срок остатка оплаты</t>
  </si>
  <si>
    <t>Остаток оплачен</t>
  </si>
  <si>
    <t>Время приезда в день свадьбы</t>
  </si>
  <si>
    <t xml:space="preserve">        ПЛАНИРОВЩИК СВАДЬБЫ   ·   Рассадка</t>
  </si>
  <si>
    <t>Проверка рассадки</t>
  </si>
  <si>
    <t>Мест распределено</t>
  </si>
  <si>
    <t>Осталось рассадить</t>
  </si>
  <si>
    <t>Стол</t>
  </si>
  <si>
    <t>Вместимость</t>
  </si>
  <si>
    <t>Занято мест</t>
  </si>
  <si>
    <t>Гость 1</t>
  </si>
  <si>
    <t>Гость 2</t>
  </si>
  <si>
    <t>Гость 3</t>
  </si>
  <si>
    <t>Гость 4</t>
  </si>
  <si>
    <t>Гость 5</t>
  </si>
  <si>
    <t>Гость 6</t>
  </si>
  <si>
    <t>Гость 7</t>
  </si>
  <si>
    <t>Гость 8</t>
  </si>
  <si>
    <t>Гость 9</t>
  </si>
  <si>
    <t>Гость 10</t>
  </si>
  <si>
    <t>Стол 1</t>
  </si>
  <si>
    <t>Стол 2</t>
  </si>
  <si>
    <t>Стол 3</t>
  </si>
  <si>
    <t>Стол 4</t>
  </si>
  <si>
    <t>Стол 5</t>
  </si>
  <si>
    <t>Стол 6</t>
  </si>
  <si>
    <t>Стол 7</t>
  </si>
  <si>
    <t>Стол 8</t>
  </si>
  <si>
    <t>Стол 9</t>
  </si>
  <si>
    <t>Стол 10</t>
  </si>
  <si>
    <t>Стол 11</t>
  </si>
  <si>
    <t>Стол 12</t>
  </si>
  <si>
    <t>Стол 13</t>
  </si>
  <si>
    <t>Стол 14</t>
  </si>
  <si>
    <t>Стол 15</t>
  </si>
  <si>
    <t>Стол 16</t>
  </si>
  <si>
    <t>Стол 17</t>
  </si>
  <si>
    <t>Стол 18</t>
  </si>
  <si>
    <t>Стол 19</t>
  </si>
  <si>
    <t>Стол 20</t>
  </si>
  <si>
    <t>Стол 21</t>
  </si>
  <si>
    <t>Стол 22</t>
  </si>
  <si>
    <t>Стол 23</t>
  </si>
  <si>
    <t>Стол 24</t>
  </si>
  <si>
    <t>Стол 25</t>
  </si>
  <si>
    <t>Стол 26</t>
  </si>
  <si>
    <t>Стол 27</t>
  </si>
  <si>
    <t>Стол 28</t>
  </si>
  <si>
    <t>Стол 29</t>
  </si>
  <si>
    <t>Стол 30</t>
  </si>
  <si>
    <t>Столбец Занято мест краснеет, когда за столом больше людей, чем вместимость. Место нужно только гостям со статусом Придёт на листе Ответы RSVP.</t>
  </si>
  <si>
    <t xml:space="preserve">        ПЛАНИРОВЩИК СВАДЬБЫ   ·   План дня</t>
  </si>
  <si>
    <t>Сам день</t>
  </si>
  <si>
    <t>Церемония начинается в</t>
  </si>
  <si>
    <t>День заканчивается в</t>
  </si>
  <si>
    <t>Время</t>
  </si>
  <si>
    <t>Минут</t>
  </si>
  <si>
    <t>Что происходит</t>
  </si>
  <si>
    <t>Кто</t>
  </si>
  <si>
    <t>Где</t>
  </si>
  <si>
    <t>Начинается причёска и макияж</t>
  </si>
  <si>
    <t>Пара и свидетели</t>
  </si>
  <si>
    <t>Приезжают фотограф и видеограф</t>
  </si>
  <si>
    <t>Одевание: платье и костюм</t>
  </si>
  <si>
    <t>First look и съёмка пары</t>
  </si>
  <si>
    <t>Пара и фотограф</t>
  </si>
  <si>
    <t>Съёмка с друзьями жениха и невесты</t>
  </si>
  <si>
    <t>Свидетели</t>
  </si>
  <si>
    <t>Переезд к месту церемонии</t>
  </si>
  <si>
    <t>Все</t>
  </si>
  <si>
    <t>Гости собираются и рассаживаются</t>
  </si>
  <si>
    <t>Встречающие</t>
  </si>
  <si>
    <t>Церемония</t>
  </si>
  <si>
    <t>Поздравления и лепестки</t>
  </si>
  <si>
    <t>Семейные и общие фото</t>
  </si>
  <si>
    <t>Велком-фуршет</t>
  </si>
  <si>
    <t>Гости</t>
  </si>
  <si>
    <t>Гостей приглашают к столу</t>
  </si>
  <si>
    <t>Выход пары</t>
  </si>
  <si>
    <t>Первый танец</t>
  </si>
  <si>
    <t>Подача ужина</t>
  </si>
  <si>
    <t>Кейтеринг</t>
  </si>
  <si>
    <t>Речи и тосты</t>
  </si>
  <si>
    <t>Выступающие</t>
  </si>
  <si>
    <t>Разрезание торта</t>
  </si>
  <si>
    <t>Открывается танцпол</t>
  </si>
  <si>
    <t>Ночной перекус</t>
  </si>
  <si>
    <t>Танцы продолжаются</t>
  </si>
  <si>
    <t>Последний танец и проводы</t>
  </si>
  <si>
    <t>Задайте время церемонии — и весь день сдвинется вместе с ней. Каждая строка начинается там, где заканчивается предыдущая, поэтому удлинение одного блока сдвигает всё последующее, а не накладывает два дела на один час. Время приезда подрядчиков — на листе «Подрядчики», у каждого своё.</t>
  </si>
  <si>
    <t>Не начато</t>
  </si>
  <si>
    <t>Партнёр 1</t>
  </si>
  <si>
    <t>Близкие родственники</t>
  </si>
  <si>
    <t>Ждём ответа</t>
  </si>
  <si>
    <t>Да</t>
  </si>
  <si>
    <t>Ищем варианты</t>
  </si>
  <si>
    <t>Партнёр 2</t>
  </si>
  <si>
    <t>Дальние родственники</t>
  </si>
  <si>
    <t>Придёт</t>
  </si>
  <si>
    <t>Нет</t>
  </si>
  <si>
    <t>Есть смета</t>
  </si>
  <si>
    <t>Общие</t>
  </si>
  <si>
    <t>Друг</t>
  </si>
  <si>
    <t>Не придёт</t>
  </si>
  <si>
    <t>Бар и напитки</t>
  </si>
  <si>
    <t>Забронировано</t>
  </si>
  <si>
    <t>Коллега</t>
  </si>
  <si>
    <t>Возможно</t>
  </si>
  <si>
    <t>Сопровождающий</t>
  </si>
  <si>
    <t>Оплачено полностью</t>
  </si>
  <si>
    <t>Ребёнок</t>
  </si>
  <si>
    <t>Музыка и диджей</t>
  </si>
  <si>
    <t>Цветы</t>
  </si>
  <si>
    <t>Торт</t>
  </si>
  <si>
    <t>Наряды</t>
  </si>
  <si>
    <t>Декор и аренда</t>
  </si>
  <si>
    <t>Ведущий церемонии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</si>
</sst>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RUB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COUNTA('Список гостей'!$B$3:$B$152)</f>
      </c>
    </row>
    <row r="13" spans="1:3" x14ac:dyDescent="0.25">
      <c r="A13" s="3" t="s">
        <v>11</v>
      </c>
      <c r="C13" s="7">
        <f>SUMIF('Ответы RSVP'!$C$4:$C$153,"Придёт",'Ответы RSVP'!$D$4:$D$153)</f>
      </c>
    </row>
    <row r="14" spans="1:3" x14ac:dyDescent="0.25">
      <c r="A14" s="3" t="s">
        <v>12</v>
      </c>
      <c r="C14" s="7">
        <f>$C$12-COUNTIF('Ответы RSVP'!$C$4:$C$153,"Придёт")-COUNTIF('Ответы RSVP'!$C$4:$C$153,"Не придёт")</f>
      </c>
    </row>
    <row r="15" spans="1:3" x14ac:dyDescent="0.25">
      <c r="A15" s="3" t="s">
        <v>13</v>
      </c>
      <c r="C15" s="8">
        <f>IF($C$12=0,"",(COUNTIF('Ответы RSVP'!$C$4:$C$153,"Придёт")+COUNTIF('Ответы RSVP'!$C$4:$C$153,"Не придёт"))/$C$12)</f>
      </c>
    </row>
    <row r="16" spans="1:3" x14ac:dyDescent="0.25">
      <c r="A16" s="3" t="s">
        <v>14</v>
      </c>
      <c r="C16" s="9">
        <f>'Бюджет'!$G$2+'Бюджет'!$H$2</f>
      </c>
    </row>
    <row r="17" spans="1:3" x14ac:dyDescent="0.25">
      <c r="A17" s="3" t="s">
        <v>15</v>
      </c>
      <c r="C17" s="9">
        <f>'Бюджет'!$G$2</f>
      </c>
    </row>
    <row r="18" spans="1:3" x14ac:dyDescent="0.25">
      <c r="A18" s="3" t="s">
        <v>16</v>
      </c>
      <c r="C18" s="9">
        <f>'Бюджет'!$H$2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COUNTIF('Чек-лист'!$F$4:$F$63,"Да")&amp;" / "&amp;COUNTA('Чек-лист'!$B$4:$B$63)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38</v>
      </c>
      <c r="J3" s="17" t="s">
        <v>39</v>
      </c>
      <c r="K3" s="17" t="s">
        <v>40</v>
      </c>
      <c r="M3" s="17" t="s">
        <v>30</v>
      </c>
      <c r="N3" s="17" t="s">
        <v>33</v>
      </c>
      <c r="O3" s="17" t="s">
        <v>35</v>
      </c>
      <c r="P3" s="17" t="s">
        <v>37</v>
      </c>
      <c r="Q3" s="17" t="s">
        <v>41</v>
      </c>
      <c r="R3" s="17" t="s">
        <v>42</v>
      </c>
    </row>
    <row r="4" spans="1:18" x14ac:dyDescent="0.25">
      <c r="A4" s="20" t="s">
        <v>43</v>
      </c>
      <c r="B4" s="20" t="s">
        <v>44</v>
      </c>
      <c r="C4" s="21"/>
      <c r="D4" s="21">
        <f>IF($C4="","",$C4*IF('Обзор'!$C$13&gt;0,'Обзор'!$C$13,'Обзор'!$C$7))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43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IF(OR('Обзор'!$C$8="",'Обзор'!$C$8=0),"",$N4/'Обзор'!$C$8)</f>
      </c>
      <c r="R4" s="23">
        <v>0.22</v>
      </c>
    </row>
    <row r="5" spans="1:18" x14ac:dyDescent="0.25">
      <c r="A5" s="24" t="s">
        <v>43</v>
      </c>
      <c r="B5" s="24" t="s">
        <v>45</v>
      </c>
      <c r="C5" s="25"/>
      <c r="D5" s="25">
        <f>IF($C5="","",$C5*IF('Обзор'!$C$13&gt;0,'Обзор'!$C$13,'Обзор'!$C$7))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46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IF(OR('Обзор'!$C$8="",'Обзор'!$C$8=0),"",$N5/'Обзор'!$C$8)</f>
      </c>
      <c r="R5" s="23">
        <v>0.22</v>
      </c>
    </row>
    <row r="6" spans="1:18" x14ac:dyDescent="0.25">
      <c r="A6" s="20" t="s">
        <v>46</v>
      </c>
      <c r="B6" s="20" t="s">
        <v>47</v>
      </c>
      <c r="C6" s="21">
        <v>60</v>
      </c>
      <c r="D6" s="21">
        <f>IF($C6="","",$C6*IF('Обзор'!$C$13&gt;0,'Обзор'!$C$13,'Обзор'!$C$7))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48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IF(OR('Обзор'!$C$8="",'Обзор'!$C$8=0),"",$N6/'Обзор'!$C$8)</f>
      </c>
      <c r="R6" s="23">
        <v>0.08</v>
      </c>
    </row>
    <row r="7" spans="1:18" x14ac:dyDescent="0.25">
      <c r="A7" s="24" t="s">
        <v>46</v>
      </c>
      <c r="B7" s="24" t="s">
        <v>49</v>
      </c>
      <c r="C7" s="25">
        <v>25</v>
      </c>
      <c r="D7" s="25">
        <f>IF($C7="","",$C7*IF('Обзор'!$C$13&gt;0,'Обзор'!$C$13,'Обзор'!$C$7))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50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IF(OR('Обзор'!$C$8="",'Обзор'!$C$8=0),"",$N7/'Обзор'!$C$8)</f>
      </c>
      <c r="R7" s="23">
        <v>0.04</v>
      </c>
    </row>
    <row r="8" spans="1:18" x14ac:dyDescent="0.25">
      <c r="A8" s="20" t="s">
        <v>48</v>
      </c>
      <c r="B8" s="20" t="s">
        <v>51</v>
      </c>
      <c r="C8" s="21"/>
      <c r="D8" s="21">
        <f>IF($C8="","",$C8*IF('Обзор'!$C$13&gt;0,'Обзор'!$C$13,'Обзор'!$C$7))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52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IF(OR('Обзор'!$C$8="",'Обзор'!$C$8=0),"",$N8/'Обзор'!$C$8)</f>
      </c>
      <c r="R8" s="23">
        <v>0.08</v>
      </c>
    </row>
    <row r="9" spans="1:18" x14ac:dyDescent="0.25">
      <c r="A9" s="24" t="s">
        <v>50</v>
      </c>
      <c r="B9" s="24" t="s">
        <v>53</v>
      </c>
      <c r="C9" s="25"/>
      <c r="D9" s="25">
        <f>IF($C9="","",$C9*IF('Обзор'!$C$13&gt;0,'Обзор'!$C$13,'Обзор'!$C$7))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54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IF(OR('Обзор'!$C$8="",'Обзор'!$C$8=0),"",$N9/'Обзор'!$C$8)</f>
      </c>
      <c r="R9" s="23">
        <v>0.08</v>
      </c>
    </row>
    <row r="10" spans="1:18" x14ac:dyDescent="0.25">
      <c r="A10" s="20" t="s">
        <v>52</v>
      </c>
      <c r="B10" s="20" t="s">
        <v>55</v>
      </c>
      <c r="C10" s="21"/>
      <c r="D10" s="21">
        <f>IF($C10="","",$C10*IF('Обзор'!$C$13&gt;0,'Обзор'!$C$13,'Обзор'!$C$7))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56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IF(OR('Обзор'!$C$8="",'Обзор'!$C$8=0),"",$N10/'Обзор'!$C$8)</f>
      </c>
      <c r="R10" s="23">
        <v>0.07</v>
      </c>
    </row>
    <row r="11" spans="1:18" x14ac:dyDescent="0.25">
      <c r="A11" s="24" t="s">
        <v>54</v>
      </c>
      <c r="B11" s="24" t="s">
        <v>57</v>
      </c>
      <c r="C11" s="25"/>
      <c r="D11" s="25">
        <f>IF($C11="","",$C11*IF('Обзор'!$C$13&gt;0,'Обзор'!$C$13,'Обзор'!$C$7))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58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IF(OR('Обзор'!$C$8="",'Обзор'!$C$8=0),"",$N11/'Обзор'!$C$8)</f>
      </c>
      <c r="R11" s="23">
        <v>0.03</v>
      </c>
    </row>
    <row r="12" spans="1:18" x14ac:dyDescent="0.25">
      <c r="A12" s="20" t="s">
        <v>54</v>
      </c>
      <c r="B12" s="20" t="s">
        <v>59</v>
      </c>
      <c r="C12" s="21"/>
      <c r="D12" s="21">
        <f>IF($C12="","",$C12*IF('Обзор'!$C$13&gt;0,'Обзор'!$C$13,'Обзор'!$C$7))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60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IF(OR('Обзор'!$C$8="",'Обзор'!$C$8=0),"",$N12/'Обзор'!$C$8)</f>
      </c>
      <c r="R12" s="23">
        <v>0.02</v>
      </c>
    </row>
    <row r="13" spans="1:18" x14ac:dyDescent="0.25">
      <c r="A13" s="24" t="s">
        <v>56</v>
      </c>
      <c r="B13" s="24" t="s">
        <v>61</v>
      </c>
      <c r="C13" s="25"/>
      <c r="D13" s="25">
        <f>IF($C13="","",$C13*IF('Обзор'!$C$13&gt;0,'Обзор'!$C$13,'Обзор'!$C$7))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62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IF(OR('Обзор'!$C$8="",'Обзор'!$C$8=0),"",$N13/'Обзор'!$C$8)</f>
      </c>
      <c r="R13" s="23">
        <v>0.02</v>
      </c>
    </row>
    <row r="14" spans="1:18" x14ac:dyDescent="0.25">
      <c r="A14" s="20" t="s">
        <v>56</v>
      </c>
      <c r="B14" s="20" t="s">
        <v>63</v>
      </c>
      <c r="C14" s="21"/>
      <c r="D14" s="21">
        <f>IF($C14="","",$C14*IF('Обзор'!$C$13&gt;0,'Обзор'!$C$13,'Обзор'!$C$7))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64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IF(OR('Обзор'!$C$8="",'Обзор'!$C$8=0),"",$N14/'Обзор'!$C$8)</f>
      </c>
      <c r="R14" s="23">
        <v>0.03</v>
      </c>
    </row>
    <row r="15" spans="1:18" x14ac:dyDescent="0.25">
      <c r="A15" s="24" t="s">
        <v>56</v>
      </c>
      <c r="B15" s="24" t="s">
        <v>65</v>
      </c>
      <c r="C15" s="25"/>
      <c r="D15" s="25">
        <f>IF($C15="","",$C15*IF('Обзор'!$C$13&gt;0,'Обзор'!$C$13,'Обзор'!$C$7))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66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IF(OR('Обзор'!$C$8="",'Обзор'!$C$8=0),"",$N15/'Обзор'!$C$8)</f>
      </c>
      <c r="R15" s="23">
        <v>0.02</v>
      </c>
    </row>
    <row r="16" spans="1:18" x14ac:dyDescent="0.25">
      <c r="A16" s="20" t="s">
        <v>58</v>
      </c>
      <c r="B16" s="20" t="s">
        <v>67</v>
      </c>
      <c r="C16" s="21"/>
      <c r="D16" s="21">
        <f>IF($C16="","",$C16*IF('Обзор'!$C$13&gt;0,'Обзор'!$C$13,'Обзор'!$C$7))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68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IF(OR('Обзор'!$C$8="",'Обзор'!$C$8=0),"",$N16/'Обзор'!$C$8)</f>
      </c>
      <c r="R16" s="23">
        <v>0.02</v>
      </c>
    </row>
    <row r="17" spans="1:18" x14ac:dyDescent="0.25">
      <c r="A17" s="24" t="s">
        <v>60</v>
      </c>
      <c r="B17" s="24" t="s">
        <v>69</v>
      </c>
      <c r="C17" s="25">
        <v>3</v>
      </c>
      <c r="D17" s="25">
        <f>IF($C17="","",$C17*IF('Обзор'!$C$13&gt;0,'Обзор'!$C$13,'Обзор'!$C$7))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70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IF(OR('Обзор'!$C$8="",'Обзор'!$C$8=0),"",$N17/'Обзор'!$C$8)</f>
      </c>
      <c r="R17" s="23">
        <v>0.01</v>
      </c>
    </row>
    <row r="18" spans="1:18" x14ac:dyDescent="0.25">
      <c r="A18" s="20" t="s">
        <v>62</v>
      </c>
      <c r="B18" s="20" t="s">
        <v>71</v>
      </c>
      <c r="C18" s="21"/>
      <c r="D18" s="21">
        <f>IF($C18="","",$C18*IF('Обзор'!$C$13&gt;0,'Обзор'!$C$13,'Обзор'!$C$7))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72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IF(OR('Обзор'!$C$8="",'Обзор'!$C$8=0),"",$N18/'Обзор'!$C$8)</f>
      </c>
      <c r="R18" s="23">
        <v>0.06</v>
      </c>
    </row>
    <row r="19" spans="1:18" x14ac:dyDescent="0.25">
      <c r="A19" s="24" t="s">
        <v>64</v>
      </c>
      <c r="B19" s="24" t="s">
        <v>73</v>
      </c>
      <c r="C19" s="25"/>
      <c r="D19" s="25">
        <f>IF($C19="","",$C19*IF('Обзор'!$C$13&gt;0,'Обзор'!$C$13,'Обзор'!$C$7))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74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IF(OR('Обзор'!$C$8="",'Обзор'!$C$8=0),"",$N19/'Обзор'!$C$8)</f>
      </c>
      <c r="R19" s="23"/>
    </row>
    <row r="20" spans="1:11" x14ac:dyDescent="0.25">
      <c r="A20" s="20" t="s">
        <v>66</v>
      </c>
      <c r="B20" s="20" t="s">
        <v>75</v>
      </c>
      <c r="C20" s="21"/>
      <c r="D20" s="21">
        <f>IF($C20="","",$C20*IF('Обзор'!$C$13&gt;0,'Обзор'!$C$13,'Обзор'!$C$7))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68</v>
      </c>
      <c r="B21" s="24" t="s">
        <v>76</v>
      </c>
      <c r="C21" s="25">
        <v>4</v>
      </c>
      <c r="D21" s="25">
        <f>IF($C21="","",$C21*IF('Обзор'!$C$13&gt;0,'Обзор'!$C$13,'Обзор'!$C$7))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77</v>
      </c>
      <c r="N21" s="27"/>
      <c r="O21" s="27"/>
      <c r="P21" s="27"/>
      <c r="Q21" s="27"/>
      <c r="R21" s="27"/>
    </row>
    <row r="22" spans="1:11" x14ac:dyDescent="0.25">
      <c r="A22" s="20" t="s">
        <v>70</v>
      </c>
      <c r="B22" s="20" t="s">
        <v>78</v>
      </c>
      <c r="C22" s="21"/>
      <c r="D22" s="21">
        <f>IF($C22="","",$C22*IF('Обзор'!$C$13&gt;0,'Обзор'!$C$13,'Обзор'!$C$7))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72</v>
      </c>
      <c r="B23" s="24" t="s">
        <v>79</v>
      </c>
      <c r="C23" s="25"/>
      <c r="D23" s="25">
        <f>IF($C23="","",$C23*IF('Обзор'!$C$13&gt;0,'Обзор'!$C$13,'Обзор'!$C$7))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IF($C24="","",$C24*IF('Обзор'!$C$13&gt;0,'Обзор'!$C$13,'Обзор'!$C$7))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IF($C25="","",$C25*IF('Обзор'!$C$13&gt;0,'Обзор'!$C$13,'Обзор'!$C$7))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IF($C26="","",$C26*IF('Обзор'!$C$13&gt;0,'Обзор'!$C$13,'Обзор'!$C$7))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IF($C27="","",$C27*IF('Обзор'!$C$13&gt;0,'Обзор'!$C$13,'Обзор'!$C$7))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IF($C28="","",$C28*IF('Обзор'!$C$13&gt;0,'Обзор'!$C$13,'Обзор'!$C$7))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IF($C29="","",$C29*IF('Обзор'!$C$13&gt;0,'Обзор'!$C$13,'Обзор'!$C$7))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IF($C30="","",$C30*IF('Обзор'!$C$13&gt;0,'Обзор'!$C$13,'Обзор'!$C$7))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IF($C31="","",$C31*IF('Обзор'!$C$13&gt;0,'Обзор'!$C$13,'Обзор'!$C$7))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IF($C32="","",$C32*IF('Обзор'!$C$13&gt;0,'Обзор'!$C$13,'Обзор'!$C$7))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IF($C33="","",$C33*IF('Обзор'!$C$13&gt;0,'Обзор'!$C$13,'Обзор'!$C$7))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IF($C34="","",$C34*IF('Обзор'!$C$13&gt;0,'Обзор'!$C$13,'Обзор'!$C$7))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IF($C35="","",$C35*IF('Обзор'!$C$13&gt;0,'Обзор'!$C$13,'Обзор'!$C$7))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IF($C36="","",$C36*IF('Обзор'!$C$13&gt;0,'Обзор'!$C$13,'Обзор'!$C$7))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IF($C37="","",$C37*IF('Обзор'!$C$13&gt;0,'Обзор'!$C$13,'Обзор'!$C$7))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IF($C38="","",$C38*IF('Обзор'!$C$13&gt;0,'Обзор'!$C$13,'Обзор'!$C$7))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IF($C39="","",$C39*IF('Обзор'!$C$13&gt;0,'Обзор'!$C$13,'Обзор'!$C$7))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IF($C40="","",$C40*IF('Обзор'!$C$13&gt;0,'Обзор'!$C$13,'Обзор'!$C$7))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IF($C41="","",$C41*IF('Обзор'!$C$13&gt;0,'Обзор'!$C$13,'Обзор'!$C$7))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IF($C42="","",$C42*IF('Обзор'!$C$13&gt;0,'Обзор'!$C$13,'Обзор'!$C$7))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IF($C43="","",$C43*IF('Обзор'!$C$13&gt;0,'Обзор'!$C$13,'Обзор'!$C$7))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IF($C44="","",$C44*IF('Обзор'!$C$13&gt;0,'Обзор'!$C$13,'Обзор'!$C$7))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IF($C45="","",$C45*IF('Обзор'!$C$13&gt;0,'Обзор'!$C$13,'Обзор'!$C$7))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IF($C46="","",$C46*IF('Обзор'!$C$13&gt;0,'Обзор'!$C$13,'Обзор'!$C$7))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IF($C47="","",$C47*IF('Обзор'!$C$13&gt;0,'Обзор'!$C$13,'Обзор'!$C$7))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IF($C48="","",$C48*IF('Обзор'!$C$13&gt;0,'Обзор'!$C$13,'Обзор'!$C$7))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IF($C49="","",$C49*IF('Обзор'!$C$13&gt;0,'Обзор'!$C$13,'Обзор'!$C$7))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IF($C50="","",$C50*IF('Обзор'!$C$13&gt;0,'Обзор'!$C$13,'Обзор'!$C$7))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IF($C51="","",$C51*IF('Обзор'!$C$13&gt;0,'Обзор'!$C$13,'Обзор'!$C$7))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IF($C52="","",$C52*IF('Обзор'!$C$13&gt;0,'Обзор'!$C$13,'Обзор'!$C$7))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IF($C53="","",$C53*IF('Обзор'!$C$13&gt;0,'Обзор'!$C$13,'Обзор'!$C$7))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IF($C54="","",$C54*IF('Обзор'!$C$13&gt;0,'Обзор'!$C$13,'Обзор'!$C$7))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IF($C55="","",$C55*IF('Обзор'!$C$13&gt;0,'Обзор'!$C$13,'Обзор'!$C$7))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IF($C56="","",$C56*IF('Обзор'!$C$13&gt;0,'Обзор'!$C$13,'Обзор'!$C$7))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IF($C57="","",$C57*IF('Обзор'!$C$13&gt;0,'Обзор'!$C$13,'Обзор'!$C$7))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IF($C58="","",$C58*IF('Обзор'!$C$13&gt;0,'Обзор'!$C$13,'Обзор'!$C$7))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IF($C59="","",$C59*IF('Обзор'!$C$13&gt;0,'Обзор'!$C$13,'Обзор'!$C$7))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IF($C60="","",$C60*IF('Обзор'!$C$13&gt;0,'Обзор'!$C$13,'Обзор'!$C$7))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IF($C61="","",$C61*IF('Обзор'!$C$13&gt;0,'Обзор'!$C$13,'Обзор'!$C$7))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IF($C62="","",$C62*IF('Обзор'!$C$13&gt;0,'Обзор'!$C$13,'Обзор'!$C$7))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IF($C63="","",$C63*IF('Обзор'!$C$13&gt;0,'Обзор'!$C$13,'Обзор'!$C$7))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AND($I4&lt;&gt;"",$I4&lt;TODAY(),$J4&lt;&gt;"Оплачено полностью")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81</v>
      </c>
      <c r="B2" s="17" t="s">
        <v>82</v>
      </c>
      <c r="C2" s="17" t="s">
        <v>83</v>
      </c>
      <c r="D2" s="17" t="s">
        <v>84</v>
      </c>
      <c r="E2" s="17" t="s">
        <v>85</v>
      </c>
      <c r="F2" s="17" t="s">
        <v>86</v>
      </c>
      <c r="G2" s="17" t="s">
        <v>87</v>
      </c>
      <c r="H2" s="17" t="s">
        <v>88</v>
      </c>
      <c r="I2" s="17" t="s">
        <v>89</v>
      </c>
      <c r="J2" s="17" t="s">
        <v>40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AND($B3&lt;&gt;"",$I3&lt;&gt;"Да")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90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91</v>
      </c>
      <c r="B2" s="29"/>
      <c r="C2" s="29"/>
      <c r="D2" s="29"/>
      <c r="E2" s="29"/>
      <c r="F2" s="29"/>
      <c r="G2" s="29"/>
      <c r="H2" s="29"/>
      <c r="I2" s="29"/>
      <c r="K2" s="2" t="s">
        <v>92</v>
      </c>
    </row>
    <row r="3" ht="30" customHeight="1" spans="1:12" x14ac:dyDescent="0.25">
      <c r="A3" s="17" t="s">
        <v>93</v>
      </c>
      <c r="B3" s="17" t="s">
        <v>81</v>
      </c>
      <c r="C3" s="17" t="s">
        <v>94</v>
      </c>
      <c r="D3" s="17" t="s">
        <v>95</v>
      </c>
      <c r="E3" s="17" t="s">
        <v>96</v>
      </c>
      <c r="F3" s="17" t="s">
        <v>97</v>
      </c>
      <c r="G3" s="17" t="s">
        <v>98</v>
      </c>
      <c r="H3" s="19" t="s">
        <v>99</v>
      </c>
      <c r="I3" s="17" t="s">
        <v>40</v>
      </c>
      <c r="K3" s="17" t="s">
        <v>96</v>
      </c>
      <c r="L3" s="17" t="s">
        <v>95</v>
      </c>
    </row>
    <row r="4" spans="1:12" x14ac:dyDescent="0.25">
      <c r="A4" s="20">
        <f>IF('Список гостей'!B3="","",TRIM('Список гостей'!B3&amp;" "&amp;'Список гостей'!C3))</f>
      </c>
      <c r="B4" s="20">
        <f>IF('Список гостей'!A3="","",'Список гостей'!A3)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100</v>
      </c>
      <c r="L4">
        <f>SUMIFS($D$4:$D$153,$E$4:$E$153,$K4,$C$4:$C$153,"Придёт")</f>
      </c>
    </row>
    <row r="5" spans="1:12" x14ac:dyDescent="0.25">
      <c r="A5" s="24">
        <f>IF('Список гостей'!B4="","",TRIM('Список гостей'!B4&amp;" "&amp;'Список гостей'!C4))</f>
      </c>
      <c r="B5" s="24">
        <f>IF('Список гостей'!A4="","",'Список гостей'!A4)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101</v>
      </c>
      <c r="L5">
        <f>SUMIFS($D$4:$D$153,$E$4:$E$153,$K5,$C$4:$C$153,"Придёт")</f>
      </c>
    </row>
    <row r="6" spans="1:12" x14ac:dyDescent="0.25">
      <c r="A6" s="20">
        <f>IF('Список гостей'!B5="","",TRIM('Список гостей'!B5&amp;" "&amp;'Список гостей'!C5))</f>
      </c>
      <c r="B6" s="20">
        <f>IF('Список гостей'!A5="","",'Список гостей'!A5)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102</v>
      </c>
      <c r="L6">
        <f>SUMIFS($D$4:$D$153,$E$4:$E$153,$K6,$C$4:$C$153,"Придёт")</f>
      </c>
    </row>
    <row r="7" spans="1:12" x14ac:dyDescent="0.25">
      <c r="A7" s="24">
        <f>IF('Список гостей'!B6="","",TRIM('Список гостей'!B6&amp;" "&amp;'Список гостей'!C6))</f>
      </c>
      <c r="B7" s="24">
        <f>IF('Список гостей'!A6="","",'Список гостей'!A6)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103</v>
      </c>
      <c r="L7">
        <f>SUMIFS($D$4:$D$153,$E$4:$E$153,$K7,$C$4:$C$153,"Придёт")</f>
      </c>
    </row>
    <row r="8" spans="1:12" x14ac:dyDescent="0.25">
      <c r="A8" s="20">
        <f>IF('Список гостей'!B7="","",TRIM('Список гостей'!B7&amp;" "&amp;'Список гостей'!C7))</f>
      </c>
      <c r="B8" s="20">
        <f>IF('Список гостей'!A7="","",'Список гостей'!A7)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104</v>
      </c>
      <c r="L8">
        <f>SUMIFS($D$4:$D$153,$E$4:$E$153,$K8,$C$4:$C$153,"Придёт")</f>
      </c>
    </row>
    <row r="9" spans="1:12" x14ac:dyDescent="0.25">
      <c r="A9" s="24">
        <f>IF('Список гостей'!B8="","",TRIM('Список гостей'!B8&amp;" "&amp;'Список гостей'!C8))</f>
      </c>
      <c r="B9" s="24">
        <f>IF('Список гостей'!A8="","",'Список гостей'!A8)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105</v>
      </c>
      <c r="L9">
        <f>SUMIFS($D$4:$D$153,$E$4:$E$153,$K9,$C$4:$C$153,"Придёт")</f>
      </c>
    </row>
    <row r="10" spans="1:12" x14ac:dyDescent="0.25">
      <c r="A10" s="20">
        <f>IF('Список гостей'!B9="","",TRIM('Список гостей'!B9&amp;" "&amp;'Список гостей'!C9))</f>
      </c>
      <c r="B10" s="20">
        <f>IF('Список гостей'!A9="","",'Список гостей'!A9)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106</v>
      </c>
      <c r="L10" s="7">
        <f>SUM($L$4:$L$9)</f>
      </c>
    </row>
    <row r="11" spans="1:9" x14ac:dyDescent="0.25">
      <c r="A11" s="24">
        <f>IF('Список гостей'!B10="","",TRIM('Список гостей'!B10&amp;" "&amp;'Список гостей'!C10))</f>
      </c>
      <c r="B11" s="24">
        <f>IF('Список гостей'!A10="","",'Список гостей'!A10)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IF('Список гостей'!B11="","",TRIM('Список гостей'!B11&amp;" "&amp;'Список гостей'!C11))</f>
      </c>
      <c r="B12" s="20">
        <f>IF('Список гостей'!A11="","",'Список гостей'!A11)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IF('Список гостей'!B12="","",TRIM('Список гостей'!B12&amp;" "&amp;'Список гостей'!C12))</f>
      </c>
      <c r="B13" s="24">
        <f>IF('Список гостей'!A12="","",'Список гостей'!A12)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IF('Список гостей'!B13="","",TRIM('Список гостей'!B13&amp;" "&amp;'Список гостей'!C13))</f>
      </c>
      <c r="B14" s="20">
        <f>IF('Список гостей'!A13="","",'Список гостей'!A13)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IF('Список гостей'!B14="","",TRIM('Список гостей'!B14&amp;" "&amp;'Список гостей'!C14))</f>
      </c>
      <c r="B15" s="24">
        <f>IF('Список гостей'!A14="","",'Список гостей'!A14)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IF('Список гостей'!B15="","",TRIM('Список гостей'!B15&amp;" "&amp;'Список гостей'!C15))</f>
      </c>
      <c r="B16" s="20">
        <f>IF('Список гостей'!A15="","",'Список гостей'!A15)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IF('Список гостей'!B16="","",TRIM('Список гостей'!B16&amp;" "&amp;'Список гостей'!C16))</f>
      </c>
      <c r="B17" s="24">
        <f>IF('Список гостей'!A16="","",'Список гостей'!A16)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IF('Список гостей'!B17="","",TRIM('Список гостей'!B17&amp;" "&amp;'Список гостей'!C17))</f>
      </c>
      <c r="B18" s="20">
        <f>IF('Список гостей'!A17="","",'Список гостей'!A17)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IF('Список гостей'!B18="","",TRIM('Список гостей'!B18&amp;" "&amp;'Список гостей'!C18))</f>
      </c>
      <c r="B19" s="24">
        <f>IF('Список гостей'!A18="","",'Список гостей'!A18)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IF('Список гостей'!B19="","",TRIM('Список гостей'!B19&amp;" "&amp;'Список гостей'!C19))</f>
      </c>
      <c r="B20" s="20">
        <f>IF('Список гостей'!A19="","",'Список гостей'!A19)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IF('Список гостей'!B20="","",TRIM('Список гостей'!B20&amp;" "&amp;'Список гостей'!C20))</f>
      </c>
      <c r="B21" s="24">
        <f>IF('Список гостей'!A20="","",'Список гостей'!A20)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IF('Список гостей'!B21="","",TRIM('Список гостей'!B21&amp;" "&amp;'Список гостей'!C21))</f>
      </c>
      <c r="B22" s="20">
        <f>IF('Список гостей'!A21="","",'Список гостей'!A21)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IF('Список гостей'!B22="","",TRIM('Список гостей'!B22&amp;" "&amp;'Список гостей'!C22))</f>
      </c>
      <c r="B23" s="24">
        <f>IF('Список гостей'!A22="","",'Список гостей'!A22)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IF('Список гостей'!B23="","",TRIM('Список гостей'!B23&amp;" "&amp;'Список гостей'!C23))</f>
      </c>
      <c r="B24" s="20">
        <f>IF('Список гостей'!A23="","",'Список гостей'!A23)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IF('Список гостей'!B24="","",TRIM('Список гостей'!B24&amp;" "&amp;'Список гостей'!C24))</f>
      </c>
      <c r="B25" s="24">
        <f>IF('Список гостей'!A24="","",'Список гостей'!A24)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IF('Список гостей'!B25="","",TRIM('Список гостей'!B25&amp;" "&amp;'Список гостей'!C25))</f>
      </c>
      <c r="B26" s="20">
        <f>IF('Список гостей'!A25="","",'Список гостей'!A25)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IF('Список гостей'!B26="","",TRIM('Список гостей'!B26&amp;" "&amp;'Список гостей'!C26))</f>
      </c>
      <c r="B27" s="24">
        <f>IF('Список гостей'!A26="","",'Список гостей'!A26)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IF('Список гостей'!B27="","",TRIM('Список гостей'!B27&amp;" "&amp;'Список гостей'!C27))</f>
      </c>
      <c r="B28" s="20">
        <f>IF('Список гостей'!A27="","",'Список гостей'!A27)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IF('Список гостей'!B28="","",TRIM('Список гостей'!B28&amp;" "&amp;'Список гостей'!C28))</f>
      </c>
      <c r="B29" s="24">
        <f>IF('Список гостей'!A28="","",'Список гостей'!A28)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IF('Список гостей'!B29="","",TRIM('Список гостей'!B29&amp;" "&amp;'Список гостей'!C29))</f>
      </c>
      <c r="B30" s="20">
        <f>IF('Список гостей'!A29="","",'Список гостей'!A29)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IF('Список гостей'!B30="","",TRIM('Список гостей'!B30&amp;" "&amp;'Список гостей'!C30))</f>
      </c>
      <c r="B31" s="24">
        <f>IF('Список гостей'!A30="","",'Список гостей'!A30)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IF('Список гостей'!B31="","",TRIM('Список гостей'!B31&amp;" "&amp;'Список гостей'!C31))</f>
      </c>
      <c r="B32" s="20">
        <f>IF('Список гостей'!A31="","",'Список гостей'!A31)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IF('Список гостей'!B32="","",TRIM('Список гостей'!B32&amp;" "&amp;'Список гостей'!C32))</f>
      </c>
      <c r="B33" s="24">
        <f>IF('Список гостей'!A32="","",'Список гостей'!A32)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IF('Список гостей'!B33="","",TRIM('Список гостей'!B33&amp;" "&amp;'Список гостей'!C33))</f>
      </c>
      <c r="B34" s="20">
        <f>IF('Список гостей'!A33="","",'Список гостей'!A33)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IF('Список гостей'!B34="","",TRIM('Список гостей'!B34&amp;" "&amp;'Список гостей'!C34))</f>
      </c>
      <c r="B35" s="24">
        <f>IF('Список гостей'!A34="","",'Список гостей'!A34)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IF('Список гостей'!B35="","",TRIM('Список гостей'!B35&amp;" "&amp;'Список гостей'!C35))</f>
      </c>
      <c r="B36" s="20">
        <f>IF('Список гостей'!A35="","",'Список гостей'!A35)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IF('Список гостей'!B36="","",TRIM('Список гостей'!B36&amp;" "&amp;'Список гостей'!C36))</f>
      </c>
      <c r="B37" s="24">
        <f>IF('Список гостей'!A36="","",'Список гостей'!A36)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IF('Список гостей'!B37="","",TRIM('Список гостей'!B37&amp;" "&amp;'Список гостей'!C37))</f>
      </c>
      <c r="B38" s="20">
        <f>IF('Список гостей'!A37="","",'Список гостей'!A37)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IF('Список гостей'!B38="","",TRIM('Список гостей'!B38&amp;" "&amp;'Список гостей'!C38))</f>
      </c>
      <c r="B39" s="24">
        <f>IF('Список гостей'!A38="","",'Список гостей'!A38)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IF('Список гостей'!B39="","",TRIM('Список гостей'!B39&amp;" "&amp;'Список гостей'!C39))</f>
      </c>
      <c r="B40" s="20">
        <f>IF('Список гостей'!A39="","",'Список гостей'!A39)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IF('Список гостей'!B40="","",TRIM('Список гостей'!B40&amp;" "&amp;'Список гостей'!C40))</f>
      </c>
      <c r="B41" s="24">
        <f>IF('Список гостей'!A40="","",'Список гостей'!A40)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IF('Список гостей'!B41="","",TRIM('Список гостей'!B41&amp;" "&amp;'Список гостей'!C41))</f>
      </c>
      <c r="B42" s="20">
        <f>IF('Список гостей'!A41="","",'Список гостей'!A41)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IF('Список гостей'!B42="","",TRIM('Список гостей'!B42&amp;" "&amp;'Список гостей'!C42))</f>
      </c>
      <c r="B43" s="24">
        <f>IF('Список гостей'!A42="","",'Список гостей'!A42)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IF('Список гостей'!B43="","",TRIM('Список гостей'!B43&amp;" "&amp;'Список гостей'!C43))</f>
      </c>
      <c r="B44" s="20">
        <f>IF('Список гостей'!A43="","",'Список гостей'!A43)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IF('Список гостей'!B44="","",TRIM('Список гостей'!B44&amp;" "&amp;'Список гостей'!C44))</f>
      </c>
      <c r="B45" s="24">
        <f>IF('Список гостей'!A44="","",'Список гостей'!A44)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IF('Список гостей'!B45="","",TRIM('Список гостей'!B45&amp;" "&amp;'Список гостей'!C45))</f>
      </c>
      <c r="B46" s="20">
        <f>IF('Список гостей'!A45="","",'Список гостей'!A45)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IF('Список гостей'!B46="","",TRIM('Список гостей'!B46&amp;" "&amp;'Список гостей'!C46))</f>
      </c>
      <c r="B47" s="24">
        <f>IF('Список гостей'!A46="","",'Список гостей'!A46)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IF('Список гостей'!B47="","",TRIM('Список гостей'!B47&amp;" "&amp;'Список гостей'!C47))</f>
      </c>
      <c r="B48" s="20">
        <f>IF('Список гостей'!A47="","",'Список гостей'!A47)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IF('Список гостей'!B48="","",TRIM('Список гостей'!B48&amp;" "&amp;'Список гостей'!C48))</f>
      </c>
      <c r="B49" s="24">
        <f>IF('Список гостей'!A48="","",'Список гостей'!A48)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IF('Список гостей'!B49="","",TRIM('Список гостей'!B49&amp;" "&amp;'Список гостей'!C49))</f>
      </c>
      <c r="B50" s="20">
        <f>IF('Список гостей'!A49="","",'Список гостей'!A49)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IF('Список гостей'!B50="","",TRIM('Список гостей'!B50&amp;" "&amp;'Список гостей'!C50))</f>
      </c>
      <c r="B51" s="24">
        <f>IF('Список гостей'!A50="","",'Список гостей'!A50)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IF('Список гостей'!B51="","",TRIM('Список гостей'!B51&amp;" "&amp;'Список гостей'!C51))</f>
      </c>
      <c r="B52" s="20">
        <f>IF('Список гостей'!A51="","",'Список гостей'!A51)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IF('Список гостей'!B52="","",TRIM('Список гостей'!B52&amp;" "&amp;'Список гостей'!C52))</f>
      </c>
      <c r="B53" s="24">
        <f>IF('Список гостей'!A52="","",'Список гостей'!A52)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IF('Список гостей'!B53="","",TRIM('Список гостей'!B53&amp;" "&amp;'Список гостей'!C53))</f>
      </c>
      <c r="B54" s="20">
        <f>IF('Список гостей'!A53="","",'Список гостей'!A53)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IF('Список гостей'!B54="","",TRIM('Список гостей'!B54&amp;" "&amp;'Список гостей'!C54))</f>
      </c>
      <c r="B55" s="24">
        <f>IF('Список гостей'!A54="","",'Список гостей'!A54)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IF('Список гостей'!B55="","",TRIM('Список гостей'!B55&amp;" "&amp;'Список гостей'!C55))</f>
      </c>
      <c r="B56" s="20">
        <f>IF('Список гостей'!A55="","",'Список гостей'!A55)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IF('Список гостей'!B56="","",TRIM('Список гостей'!B56&amp;" "&amp;'Список гостей'!C56))</f>
      </c>
      <c r="B57" s="24">
        <f>IF('Список гостей'!A56="","",'Список гостей'!A56)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IF('Список гостей'!B57="","",TRIM('Список гостей'!B57&amp;" "&amp;'Список гостей'!C57))</f>
      </c>
      <c r="B58" s="20">
        <f>IF('Список гостей'!A57="","",'Список гостей'!A57)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IF('Список гостей'!B58="","",TRIM('Список гостей'!B58&amp;" "&amp;'Список гостей'!C58))</f>
      </c>
      <c r="B59" s="24">
        <f>IF('Список гостей'!A58="","",'Список гостей'!A58)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IF('Список гостей'!B59="","",TRIM('Список гостей'!B59&amp;" "&amp;'Список гостей'!C59))</f>
      </c>
      <c r="B60" s="20">
        <f>IF('Список гостей'!A59="","",'Список гостей'!A59)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IF('Список гостей'!B60="","",TRIM('Список гостей'!B60&amp;" "&amp;'Список гостей'!C60))</f>
      </c>
      <c r="B61" s="24">
        <f>IF('Список гостей'!A60="","",'Список гостей'!A60)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IF('Список гостей'!B61="","",TRIM('Список гостей'!B61&amp;" "&amp;'Список гостей'!C61))</f>
      </c>
      <c r="B62" s="20">
        <f>IF('Список гостей'!A61="","",'Список гостей'!A61)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IF('Список гостей'!B62="","",TRIM('Список гостей'!B62&amp;" "&amp;'Список гостей'!C62))</f>
      </c>
      <c r="B63" s="24">
        <f>IF('Список гостей'!A62="","",'Список гостей'!A62)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IF('Список гостей'!B63="","",TRIM('Список гостей'!B63&amp;" "&amp;'Список гостей'!C63))</f>
      </c>
      <c r="B64" s="20">
        <f>IF('Список гостей'!A63="","",'Список гостей'!A63)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IF('Список гостей'!B64="","",TRIM('Список гостей'!B64&amp;" "&amp;'Список гостей'!C64))</f>
      </c>
      <c r="B65" s="24">
        <f>IF('Список гостей'!A64="","",'Список гостей'!A64)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IF('Список гостей'!B65="","",TRIM('Список гостей'!B65&amp;" "&amp;'Список гостей'!C65))</f>
      </c>
      <c r="B66" s="20">
        <f>IF('Список гостей'!A65="","",'Список гостей'!A65)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IF('Список гостей'!B66="","",TRIM('Список гостей'!B66&amp;" "&amp;'Список гостей'!C66))</f>
      </c>
      <c r="B67" s="24">
        <f>IF('Список гостей'!A66="","",'Список гостей'!A66)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IF('Список гостей'!B67="","",TRIM('Список гостей'!B67&amp;" "&amp;'Список гостей'!C67))</f>
      </c>
      <c r="B68" s="20">
        <f>IF('Список гостей'!A67="","",'Список гостей'!A67)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IF('Список гостей'!B68="","",TRIM('Список гостей'!B68&amp;" "&amp;'Список гостей'!C68))</f>
      </c>
      <c r="B69" s="24">
        <f>IF('Список гостей'!A68="","",'Список гостей'!A68)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IF('Список гостей'!B69="","",TRIM('Список гостей'!B69&amp;" "&amp;'Список гостей'!C69))</f>
      </c>
      <c r="B70" s="20">
        <f>IF('Список гостей'!A69="","",'Список гостей'!A69)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IF('Список гостей'!B70="","",TRIM('Список гостей'!B70&amp;" "&amp;'Список гостей'!C70))</f>
      </c>
      <c r="B71" s="24">
        <f>IF('Список гостей'!A70="","",'Список гостей'!A70)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IF('Список гостей'!B71="","",TRIM('Список гостей'!B71&amp;" "&amp;'Список гостей'!C71))</f>
      </c>
      <c r="B72" s="20">
        <f>IF('Список гостей'!A71="","",'Список гостей'!A71)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IF('Список гостей'!B72="","",TRIM('Список гостей'!B72&amp;" "&amp;'Список гостей'!C72))</f>
      </c>
      <c r="B73" s="24">
        <f>IF('Список гостей'!A72="","",'Список гостей'!A72)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IF('Список гостей'!B73="","",TRIM('Список гостей'!B73&amp;" "&amp;'Список гостей'!C73))</f>
      </c>
      <c r="B74" s="20">
        <f>IF('Список гостей'!A73="","",'Список гостей'!A73)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IF('Список гостей'!B74="","",TRIM('Список гостей'!B74&amp;" "&amp;'Список гостей'!C74))</f>
      </c>
      <c r="B75" s="24">
        <f>IF('Список гостей'!A74="","",'Список гостей'!A74)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IF('Список гостей'!B75="","",TRIM('Список гостей'!B75&amp;" "&amp;'Список гостей'!C75))</f>
      </c>
      <c r="B76" s="20">
        <f>IF('Список гостей'!A75="","",'Список гостей'!A75)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IF('Список гостей'!B76="","",TRIM('Список гостей'!B76&amp;" "&amp;'Список гостей'!C76))</f>
      </c>
      <c r="B77" s="24">
        <f>IF('Список гостей'!A76="","",'Список гостей'!A76)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IF('Список гостей'!B77="","",TRIM('Список гостей'!B77&amp;" "&amp;'Список гостей'!C77))</f>
      </c>
      <c r="B78" s="20">
        <f>IF('Список гостей'!A77="","",'Список гостей'!A77)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IF('Список гостей'!B78="","",TRIM('Список гостей'!B78&amp;" "&amp;'Список гостей'!C78))</f>
      </c>
      <c r="B79" s="24">
        <f>IF('Список гостей'!A78="","",'Список гостей'!A78)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IF('Список гостей'!B79="","",TRIM('Список гостей'!B79&amp;" "&amp;'Список гостей'!C79))</f>
      </c>
      <c r="B80" s="20">
        <f>IF('Список гостей'!A79="","",'Список гостей'!A79)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IF('Список гостей'!B80="","",TRIM('Список гостей'!B80&amp;" "&amp;'Список гостей'!C80))</f>
      </c>
      <c r="B81" s="24">
        <f>IF('Список гостей'!A80="","",'Список гостей'!A80)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IF('Список гостей'!B81="","",TRIM('Список гостей'!B81&amp;" "&amp;'Список гостей'!C81))</f>
      </c>
      <c r="B82" s="20">
        <f>IF('Список гостей'!A81="","",'Список гостей'!A81)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IF('Список гостей'!B82="","",TRIM('Список гостей'!B82&amp;" "&amp;'Список гостей'!C82))</f>
      </c>
      <c r="B83" s="24">
        <f>IF('Список гостей'!A82="","",'Список гостей'!A82)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IF('Список гостей'!B83="","",TRIM('Список гостей'!B83&amp;" "&amp;'Список гостей'!C83))</f>
      </c>
      <c r="B84" s="20">
        <f>IF('Список гостей'!A83="","",'Список гостей'!A83)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IF('Список гостей'!B84="","",TRIM('Список гостей'!B84&amp;" "&amp;'Список гостей'!C84))</f>
      </c>
      <c r="B85" s="24">
        <f>IF('Список гостей'!A84="","",'Список гостей'!A84)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IF('Список гостей'!B85="","",TRIM('Список гостей'!B85&amp;" "&amp;'Список гостей'!C85))</f>
      </c>
      <c r="B86" s="20">
        <f>IF('Список гостей'!A85="","",'Список гостей'!A85)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IF('Список гостей'!B86="","",TRIM('Список гостей'!B86&amp;" "&amp;'Список гостей'!C86))</f>
      </c>
      <c r="B87" s="24">
        <f>IF('Список гостей'!A86="","",'Список гостей'!A86)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IF('Список гостей'!B87="","",TRIM('Список гостей'!B87&amp;" "&amp;'Список гостей'!C87))</f>
      </c>
      <c r="B88" s="20">
        <f>IF('Список гостей'!A87="","",'Список гостей'!A87)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IF('Список гостей'!B88="","",TRIM('Список гостей'!B88&amp;" "&amp;'Список гостей'!C88))</f>
      </c>
      <c r="B89" s="24">
        <f>IF('Список гостей'!A88="","",'Список гостей'!A88)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IF('Список гостей'!B89="","",TRIM('Список гостей'!B89&amp;" "&amp;'Список гостей'!C89))</f>
      </c>
      <c r="B90" s="20">
        <f>IF('Список гостей'!A89="","",'Список гостей'!A89)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IF('Список гостей'!B90="","",TRIM('Список гостей'!B90&amp;" "&amp;'Список гостей'!C90))</f>
      </c>
      <c r="B91" s="24">
        <f>IF('Список гостей'!A90="","",'Список гостей'!A90)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IF('Список гостей'!B91="","",TRIM('Список гостей'!B91&amp;" "&amp;'Список гостей'!C91))</f>
      </c>
      <c r="B92" s="20">
        <f>IF('Список гостей'!A91="","",'Список гостей'!A91)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IF('Список гостей'!B92="","",TRIM('Список гостей'!B92&amp;" "&amp;'Список гостей'!C92))</f>
      </c>
      <c r="B93" s="24">
        <f>IF('Список гостей'!A92="","",'Список гостей'!A92)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IF('Список гостей'!B93="","",TRIM('Список гостей'!B93&amp;" "&amp;'Список гостей'!C93))</f>
      </c>
      <c r="B94" s="20">
        <f>IF('Список гостей'!A93="","",'Список гостей'!A93)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IF('Список гостей'!B94="","",TRIM('Список гостей'!B94&amp;" "&amp;'Список гостей'!C94))</f>
      </c>
      <c r="B95" s="24">
        <f>IF('Список гостей'!A94="","",'Список гостей'!A94)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IF('Список гостей'!B95="","",TRIM('Список гостей'!B95&amp;" "&amp;'Список гостей'!C95))</f>
      </c>
      <c r="B96" s="20">
        <f>IF('Список гостей'!A95="","",'Список гостей'!A95)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IF('Список гостей'!B96="","",TRIM('Список гостей'!B96&amp;" "&amp;'Список гостей'!C96))</f>
      </c>
      <c r="B97" s="24">
        <f>IF('Список гостей'!A96="","",'Список гостей'!A96)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IF('Список гостей'!B97="","",TRIM('Список гостей'!B97&amp;" "&amp;'Список гостей'!C97))</f>
      </c>
      <c r="B98" s="20">
        <f>IF('Список гостей'!A97="","",'Список гостей'!A97)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IF('Список гостей'!B98="","",TRIM('Список гостей'!B98&amp;" "&amp;'Список гостей'!C98))</f>
      </c>
      <c r="B99" s="24">
        <f>IF('Список гостей'!A98="","",'Список гостей'!A98)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IF('Список гостей'!B99="","",TRIM('Список гостей'!B99&amp;" "&amp;'Список гостей'!C99))</f>
      </c>
      <c r="B100" s="20">
        <f>IF('Список гостей'!A99="","",'Список гостей'!A99)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IF('Список гостей'!B100="","",TRIM('Список гостей'!B100&amp;" "&amp;'Список гостей'!C100))</f>
      </c>
      <c r="B101" s="24">
        <f>IF('Список гостей'!A100="","",'Список гостей'!A100)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IF('Список гостей'!B101="","",TRIM('Список гостей'!B101&amp;" "&amp;'Список гостей'!C101))</f>
      </c>
      <c r="B102" s="20">
        <f>IF('Список гостей'!A101="","",'Список гостей'!A101)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IF('Список гостей'!B102="","",TRIM('Список гостей'!B102&amp;" "&amp;'Список гостей'!C102))</f>
      </c>
      <c r="B103" s="24">
        <f>IF('Список гостей'!A102="","",'Список гостей'!A102)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IF('Список гостей'!B103="","",TRIM('Список гостей'!B103&amp;" "&amp;'Список гостей'!C103))</f>
      </c>
      <c r="B104" s="20">
        <f>IF('Список гостей'!A103="","",'Список гостей'!A103)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IF('Список гостей'!B104="","",TRIM('Список гостей'!B104&amp;" "&amp;'Список гостей'!C104))</f>
      </c>
      <c r="B105" s="24">
        <f>IF('Список гостей'!A104="","",'Список гостей'!A104)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IF('Список гостей'!B105="","",TRIM('Список гостей'!B105&amp;" "&amp;'Список гостей'!C105))</f>
      </c>
      <c r="B106" s="20">
        <f>IF('Список гостей'!A105="","",'Список гостей'!A105)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IF('Список гостей'!B106="","",TRIM('Список гостей'!B106&amp;" "&amp;'Список гостей'!C106))</f>
      </c>
      <c r="B107" s="24">
        <f>IF('Список гостей'!A106="","",'Список гостей'!A106)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IF('Список гостей'!B107="","",TRIM('Список гостей'!B107&amp;" "&amp;'Список гостей'!C107))</f>
      </c>
      <c r="B108" s="20">
        <f>IF('Список гостей'!A107="","",'Список гостей'!A107)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IF('Список гостей'!B108="","",TRIM('Список гостей'!B108&amp;" "&amp;'Список гостей'!C108))</f>
      </c>
      <c r="B109" s="24">
        <f>IF('Список гостей'!A108="","",'Список гостей'!A108)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IF('Список гостей'!B109="","",TRIM('Список гостей'!B109&amp;" "&amp;'Список гостей'!C109))</f>
      </c>
      <c r="B110" s="20">
        <f>IF('Список гостей'!A109="","",'Список гостей'!A109)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IF('Список гостей'!B110="","",TRIM('Список гостей'!B110&amp;" "&amp;'Список гостей'!C110))</f>
      </c>
      <c r="B111" s="24">
        <f>IF('Список гостей'!A110="","",'Список гостей'!A110)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IF('Список гостей'!B111="","",TRIM('Список гостей'!B111&amp;" "&amp;'Список гостей'!C111))</f>
      </c>
      <c r="B112" s="20">
        <f>IF('Список гостей'!A111="","",'Список гостей'!A111)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IF('Список гостей'!B112="","",TRIM('Список гостей'!B112&amp;" "&amp;'Список гостей'!C112))</f>
      </c>
      <c r="B113" s="24">
        <f>IF('Список гостей'!A112="","",'Список гостей'!A112)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IF('Список гостей'!B113="","",TRIM('Список гостей'!B113&amp;" "&amp;'Список гостей'!C113))</f>
      </c>
      <c r="B114" s="20">
        <f>IF('Список гостей'!A113="","",'Список гостей'!A113)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IF('Список гостей'!B114="","",TRIM('Список гостей'!B114&amp;" "&amp;'Список гостей'!C114))</f>
      </c>
      <c r="B115" s="24">
        <f>IF('Список гостей'!A114="","",'Список гостей'!A114)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IF('Список гостей'!B115="","",TRIM('Список гостей'!B115&amp;" "&amp;'Список гостей'!C115))</f>
      </c>
      <c r="B116" s="20">
        <f>IF('Список гостей'!A115="","",'Список гостей'!A115)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IF('Список гостей'!B116="","",TRIM('Список гостей'!B116&amp;" "&amp;'Список гостей'!C116))</f>
      </c>
      <c r="B117" s="24">
        <f>IF('Список гостей'!A116="","",'Список гостей'!A116)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IF('Список гостей'!B117="","",TRIM('Список гостей'!B117&amp;" "&amp;'Список гостей'!C117))</f>
      </c>
      <c r="B118" s="20">
        <f>IF('Список гостей'!A117="","",'Список гостей'!A117)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IF('Список гостей'!B118="","",TRIM('Список гостей'!B118&amp;" "&amp;'Список гостей'!C118))</f>
      </c>
      <c r="B119" s="24">
        <f>IF('Список гостей'!A118="","",'Список гостей'!A118)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IF('Список гостей'!B119="","",TRIM('Список гостей'!B119&amp;" "&amp;'Список гостей'!C119))</f>
      </c>
      <c r="B120" s="20">
        <f>IF('Список гостей'!A119="","",'Список гостей'!A119)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IF('Список гостей'!B120="","",TRIM('Список гостей'!B120&amp;" "&amp;'Список гостей'!C120))</f>
      </c>
      <c r="B121" s="24">
        <f>IF('Список гостей'!A120="","",'Список гостей'!A120)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IF('Список гостей'!B121="","",TRIM('Список гостей'!B121&amp;" "&amp;'Список гостей'!C121))</f>
      </c>
      <c r="B122" s="20">
        <f>IF('Список гостей'!A121="","",'Список гостей'!A121)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IF('Список гостей'!B122="","",TRIM('Список гостей'!B122&amp;" "&amp;'Список гостей'!C122))</f>
      </c>
      <c r="B123" s="24">
        <f>IF('Список гостей'!A122="","",'Список гостей'!A122)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IF('Список гостей'!B123="","",TRIM('Список гостей'!B123&amp;" "&amp;'Список гостей'!C123))</f>
      </c>
      <c r="B124" s="20">
        <f>IF('Список гостей'!A123="","",'Список гостей'!A123)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IF('Список гостей'!B124="","",TRIM('Список гостей'!B124&amp;" "&amp;'Список гостей'!C124))</f>
      </c>
      <c r="B125" s="24">
        <f>IF('Список гостей'!A124="","",'Список гостей'!A124)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IF('Список гостей'!B125="","",TRIM('Список гостей'!B125&amp;" "&amp;'Список гостей'!C125))</f>
      </c>
      <c r="B126" s="20">
        <f>IF('Список гостей'!A125="","",'Список гостей'!A125)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IF('Список гостей'!B126="","",TRIM('Список гостей'!B126&amp;" "&amp;'Список гостей'!C126))</f>
      </c>
      <c r="B127" s="24">
        <f>IF('Список гостей'!A126="","",'Список гостей'!A126)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IF('Список гостей'!B127="","",TRIM('Список гостей'!B127&amp;" "&amp;'Список гостей'!C127))</f>
      </c>
      <c r="B128" s="20">
        <f>IF('Список гостей'!A127="","",'Список гостей'!A127)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IF('Список гостей'!B128="","",TRIM('Список гостей'!B128&amp;" "&amp;'Список гостей'!C128))</f>
      </c>
      <c r="B129" s="24">
        <f>IF('Список гостей'!A128="","",'Список гостей'!A128)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IF('Список гостей'!B129="","",TRIM('Список гостей'!B129&amp;" "&amp;'Список гостей'!C129))</f>
      </c>
      <c r="B130" s="20">
        <f>IF('Список гостей'!A129="","",'Список гостей'!A129)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IF('Список гостей'!B130="","",TRIM('Список гостей'!B130&amp;" "&amp;'Список гостей'!C130))</f>
      </c>
      <c r="B131" s="24">
        <f>IF('Список гостей'!A130="","",'Список гостей'!A130)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IF('Список гостей'!B131="","",TRIM('Список гостей'!B131&amp;" "&amp;'Список гостей'!C131))</f>
      </c>
      <c r="B132" s="20">
        <f>IF('Список гостей'!A131="","",'Список гостей'!A131)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IF('Список гостей'!B132="","",TRIM('Список гостей'!B132&amp;" "&amp;'Список гостей'!C132))</f>
      </c>
      <c r="B133" s="24">
        <f>IF('Список гостей'!A132="","",'Список гостей'!A132)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IF('Список гостей'!B133="","",TRIM('Список гостей'!B133&amp;" "&amp;'Список гостей'!C133))</f>
      </c>
      <c r="B134" s="20">
        <f>IF('Список гостей'!A133="","",'Список гостей'!A133)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IF('Список гостей'!B134="","",TRIM('Список гостей'!B134&amp;" "&amp;'Список гостей'!C134))</f>
      </c>
      <c r="B135" s="24">
        <f>IF('Список гостей'!A134="","",'Список гостей'!A134)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IF('Список гостей'!B135="","",TRIM('Список гостей'!B135&amp;" "&amp;'Список гостей'!C135))</f>
      </c>
      <c r="B136" s="20">
        <f>IF('Список гостей'!A135="","",'Список гостей'!A135)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IF('Список гостей'!B136="","",TRIM('Список гостей'!B136&amp;" "&amp;'Список гостей'!C136))</f>
      </c>
      <c r="B137" s="24">
        <f>IF('Список гостей'!A136="","",'Список гостей'!A136)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IF('Список гостей'!B137="","",TRIM('Список гостей'!B137&amp;" "&amp;'Список гостей'!C137))</f>
      </c>
      <c r="B138" s="20">
        <f>IF('Список гостей'!A137="","",'Список гостей'!A137)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IF('Список гостей'!B138="","",TRIM('Список гостей'!B138&amp;" "&amp;'Список гостей'!C138))</f>
      </c>
      <c r="B139" s="24">
        <f>IF('Список гостей'!A138="","",'Список гостей'!A138)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IF('Список гостей'!B139="","",TRIM('Список гостей'!B139&amp;" "&amp;'Список гостей'!C139))</f>
      </c>
      <c r="B140" s="20">
        <f>IF('Список гостей'!A139="","",'Список гостей'!A139)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IF('Список гостей'!B140="","",TRIM('Список гостей'!B140&amp;" "&amp;'Список гостей'!C140))</f>
      </c>
      <c r="B141" s="24">
        <f>IF('Список гостей'!A140="","",'Список гостей'!A140)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IF('Список гостей'!B141="","",TRIM('Список гостей'!B141&amp;" "&amp;'Список гостей'!C141))</f>
      </c>
      <c r="B142" s="20">
        <f>IF('Список гостей'!A141="","",'Список гостей'!A141)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IF('Список гостей'!B142="","",TRIM('Список гостей'!B142&amp;" "&amp;'Список гостей'!C142))</f>
      </c>
      <c r="B143" s="24">
        <f>IF('Список гостей'!A142="","",'Список гостей'!A142)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IF('Список гостей'!B143="","",TRIM('Список гостей'!B143&amp;" "&amp;'Список гостей'!C143))</f>
      </c>
      <c r="B144" s="20">
        <f>IF('Список гостей'!A143="","",'Список гостей'!A143)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IF('Список гостей'!B144="","",TRIM('Список гостей'!B144&amp;" "&amp;'Список гостей'!C144))</f>
      </c>
      <c r="B145" s="24">
        <f>IF('Список гостей'!A144="","",'Список гостей'!A144)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IF('Список гостей'!B145="","",TRIM('Список гостей'!B145&amp;" "&amp;'Список гостей'!C145))</f>
      </c>
      <c r="B146" s="20">
        <f>IF('Список гостей'!A145="","",'Список гостей'!A145)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IF('Список гостей'!B146="","",TRIM('Список гостей'!B146&amp;" "&amp;'Список гостей'!C146))</f>
      </c>
      <c r="B147" s="24">
        <f>IF('Список гостей'!A146="","",'Список гостей'!A146)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IF('Список гостей'!B147="","",TRIM('Список гостей'!B147&amp;" "&amp;'Список гостей'!C147))</f>
      </c>
      <c r="B148" s="20">
        <f>IF('Список гостей'!A147="","",'Список гостей'!A147)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IF('Список гостей'!B148="","",TRIM('Список гостей'!B148&amp;" "&amp;'Список гостей'!C148))</f>
      </c>
      <c r="B149" s="24">
        <f>IF('Список гостей'!A148="","",'Список гостей'!A148)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IF('Список гостей'!B149="","",TRIM('Список гостей'!B149&amp;" "&amp;'Список гостей'!C149))</f>
      </c>
      <c r="B150" s="20">
        <f>IF('Список гостей'!A149="","",'Список гостей'!A149)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IF('Список гостей'!B150="","",TRIM('Список гостей'!B150&amp;" "&amp;'Список гостей'!C150))</f>
      </c>
      <c r="B151" s="24">
        <f>IF('Список гостей'!A150="","",'Список гостей'!A150)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IF('Список гостей'!B151="","",TRIM('Список гостей'!B151&amp;" "&amp;'Список гостей'!C151))</f>
      </c>
      <c r="B152" s="20">
        <f>IF('Список гостей'!A151="","",'Список гостей'!A151)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IF('Список гостей'!B152="","",TRIM('Список гостей'!B152&amp;" "&amp;'Список гостей'!C152))</f>
      </c>
      <c r="B153" s="24">
        <f>IF('Список гостей'!A152="","",'Список гостей'!A152)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AND($A4&lt;&gt;"",$H4&lt;&gt;"",$H4&lt;TODAY(),OR($C4="",$C4="Ждём ответа"))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107</v>
      </c>
      <c r="B1" s="15"/>
      <c r="C1" s="15"/>
      <c r="D1" s="15"/>
      <c r="E1" s="15"/>
      <c r="F1" s="15"/>
      <c r="G1" s="15"/>
    </row>
    <row r="2" spans="1:5" x14ac:dyDescent="0.25">
      <c r="A2" s="2" t="s">
        <v>108</v>
      </c>
      <c r="C2" s="7">
        <f>COUNTIF($F$4:$F$63,"Да")&amp;" / "&amp;COUNTA($B$4:$B$63)</f>
      </c>
      <c r="E2" s="14"/>
    </row>
    <row r="3" ht="30" customHeight="1" spans="1:7" x14ac:dyDescent="0.25">
      <c r="A3" s="17" t="s">
        <v>109</v>
      </c>
      <c r="B3" s="17" t="s">
        <v>110</v>
      </c>
      <c r="C3" s="17" t="s">
        <v>111</v>
      </c>
      <c r="D3" s="17" t="s">
        <v>112</v>
      </c>
      <c r="E3" s="19" t="s">
        <v>113</v>
      </c>
      <c r="F3" s="17" t="s">
        <v>114</v>
      </c>
      <c r="G3" s="17" t="s">
        <v>40</v>
      </c>
    </row>
    <row r="4" spans="1:7" x14ac:dyDescent="0.25">
      <c r="A4" s="20" t="s">
        <v>115</v>
      </c>
      <c r="B4" s="20" t="s">
        <v>116</v>
      </c>
      <c r="C4" s="20"/>
      <c r="D4" s="20">
        <v>12</v>
      </c>
      <c r="E4" s="22">
        <f>IF(OR($D4="",'Обзор'!$C$5=""),"",EDATE('Обзор'!$C$5,-$D4))</f>
      </c>
      <c r="F4" s="20"/>
      <c r="G4" s="20"/>
    </row>
    <row r="5" spans="1:7" x14ac:dyDescent="0.25">
      <c r="A5" s="24" t="s">
        <v>115</v>
      </c>
      <c r="B5" s="24" t="s">
        <v>117</v>
      </c>
      <c r="C5" s="24"/>
      <c r="D5" s="24">
        <v>12</v>
      </c>
      <c r="E5" s="26">
        <f>IF(OR($D5="",'Обзор'!$C$5=""),"",EDATE('Обзор'!$C$5,-$D5))</f>
      </c>
      <c r="F5" s="24"/>
      <c r="G5" s="24"/>
    </row>
    <row r="6" spans="1:7" x14ac:dyDescent="0.25">
      <c r="A6" s="20" t="s">
        <v>115</v>
      </c>
      <c r="B6" s="20" t="s">
        <v>118</v>
      </c>
      <c r="C6" s="20"/>
      <c r="D6" s="20">
        <v>12</v>
      </c>
      <c r="E6" s="22">
        <f>IF(OR($D6="",'Обзор'!$C$5=""),"",EDATE('Обзор'!$C$5,-$D6))</f>
      </c>
      <c r="F6" s="20"/>
      <c r="G6" s="20"/>
    </row>
    <row r="7" spans="1:7" x14ac:dyDescent="0.25">
      <c r="A7" s="24" t="s">
        <v>115</v>
      </c>
      <c r="B7" s="24" t="s">
        <v>119</v>
      </c>
      <c r="C7" s="24"/>
      <c r="D7" s="24">
        <v>12</v>
      </c>
      <c r="E7" s="26">
        <f>IF(OR($D7="",'Обзор'!$C$5=""),"",EDATE('Обзор'!$C$5,-$D7))</f>
      </c>
      <c r="F7" s="24"/>
      <c r="G7" s="24"/>
    </row>
    <row r="8" spans="1:7" x14ac:dyDescent="0.25">
      <c r="A8" s="20" t="s">
        <v>120</v>
      </c>
      <c r="B8" s="20" t="s">
        <v>121</v>
      </c>
      <c r="C8" s="20"/>
      <c r="D8" s="20">
        <v>11</v>
      </c>
      <c r="E8" s="22">
        <f>IF(OR($D8="",'Обзор'!$C$5=""),"",EDATE('Обзор'!$C$5,-$D8))</f>
      </c>
      <c r="F8" s="20"/>
      <c r="G8" s="20"/>
    </row>
    <row r="9" spans="1:7" x14ac:dyDescent="0.25">
      <c r="A9" s="24" t="s">
        <v>120</v>
      </c>
      <c r="B9" s="24" t="s">
        <v>122</v>
      </c>
      <c r="C9" s="24"/>
      <c r="D9" s="24">
        <v>11</v>
      </c>
      <c r="E9" s="26">
        <f>IF(OR($D9="",'Обзор'!$C$5=""),"",EDATE('Обзор'!$C$5,-$D9))</f>
      </c>
      <c r="F9" s="24"/>
      <c r="G9" s="24"/>
    </row>
    <row r="10" spans="1:7" x14ac:dyDescent="0.25">
      <c r="A10" s="20" t="s">
        <v>120</v>
      </c>
      <c r="B10" s="20" t="s">
        <v>123</v>
      </c>
      <c r="C10" s="20"/>
      <c r="D10" s="20">
        <v>10</v>
      </c>
      <c r="E10" s="22">
        <f>IF(OR($D10="",'Обзор'!$C$5=""),"",EDATE('Обзор'!$C$5,-$D10))</f>
      </c>
      <c r="F10" s="20"/>
      <c r="G10" s="20"/>
    </row>
    <row r="11" spans="1:7" x14ac:dyDescent="0.25">
      <c r="A11" s="24" t="s">
        <v>120</v>
      </c>
      <c r="B11" s="24" t="s">
        <v>124</v>
      </c>
      <c r="C11" s="24"/>
      <c r="D11" s="24">
        <v>10</v>
      </c>
      <c r="E11" s="26">
        <f>IF(OR($D11="",'Обзор'!$C$5=""),"",EDATE('Обзор'!$C$5,-$D11))</f>
      </c>
      <c r="F11" s="24"/>
      <c r="G11" s="24"/>
    </row>
    <row r="12" spans="1:7" x14ac:dyDescent="0.25">
      <c r="A12" s="20" t="s">
        <v>120</v>
      </c>
      <c r="B12" s="20" t="s">
        <v>125</v>
      </c>
      <c r="C12" s="20"/>
      <c r="D12" s="20">
        <v>10</v>
      </c>
      <c r="E12" s="22">
        <f>IF(OR($D12="",'Обзор'!$C$5=""),"",EDATE('Обзор'!$C$5,-$D12))</f>
      </c>
      <c r="F12" s="20"/>
      <c r="G12" s="20"/>
    </row>
    <row r="13" spans="1:7" x14ac:dyDescent="0.25">
      <c r="A13" s="24" t="s">
        <v>120</v>
      </c>
      <c r="B13" s="24" t="s">
        <v>126</v>
      </c>
      <c r="C13" s="24"/>
      <c r="D13" s="24">
        <v>9</v>
      </c>
      <c r="E13" s="26">
        <f>IF(OR($D13="",'Обзор'!$C$5=""),"",EDATE('Обзор'!$C$5,-$D13))</f>
      </c>
      <c r="F13" s="24"/>
      <c r="G13" s="24"/>
    </row>
    <row r="14" spans="1:7" x14ac:dyDescent="0.25">
      <c r="A14" s="20" t="s">
        <v>120</v>
      </c>
      <c r="B14" s="20" t="s">
        <v>127</v>
      </c>
      <c r="C14" s="20"/>
      <c r="D14" s="20">
        <v>9</v>
      </c>
      <c r="E14" s="22">
        <f>IF(OR($D14="",'Обзор'!$C$5=""),"",EDATE('Обзор'!$C$5,-$D14))</f>
      </c>
      <c r="F14" s="20"/>
      <c r="G14" s="20"/>
    </row>
    <row r="15" spans="1:7" x14ac:dyDescent="0.25">
      <c r="A15" s="24" t="s">
        <v>120</v>
      </c>
      <c r="B15" s="24" t="s">
        <v>128</v>
      </c>
      <c r="C15" s="24"/>
      <c r="D15" s="24">
        <v>9</v>
      </c>
      <c r="E15" s="26">
        <f>IF(OR($D15="",'Обзор'!$C$5=""),"",EDATE('Обзор'!$C$5,-$D15))</f>
      </c>
      <c r="F15" s="24"/>
      <c r="G15" s="24"/>
    </row>
    <row r="16" spans="1:7" x14ac:dyDescent="0.25">
      <c r="A16" s="20" t="s">
        <v>129</v>
      </c>
      <c r="B16" s="20" t="s">
        <v>130</v>
      </c>
      <c r="C16" s="20"/>
      <c r="D16" s="20">
        <v>8</v>
      </c>
      <c r="E16" s="22">
        <f>IF(OR($D16="",'Обзор'!$C$5=""),"",EDATE('Обзор'!$C$5,-$D16))</f>
      </c>
      <c r="F16" s="20"/>
      <c r="G16" s="20"/>
    </row>
    <row r="17" spans="1:7" x14ac:dyDescent="0.25">
      <c r="A17" s="24" t="s">
        <v>129</v>
      </c>
      <c r="B17" s="24" t="s">
        <v>131</v>
      </c>
      <c r="C17" s="24"/>
      <c r="D17" s="24">
        <v>8</v>
      </c>
      <c r="E17" s="26">
        <f>IF(OR($D17="",'Обзор'!$C$5=""),"",EDATE('Обзор'!$C$5,-$D17))</f>
      </c>
      <c r="F17" s="24"/>
      <c r="G17" s="24"/>
    </row>
    <row r="18" spans="1:7" x14ac:dyDescent="0.25">
      <c r="A18" s="20" t="s">
        <v>129</v>
      </c>
      <c r="B18" s="20" t="s">
        <v>132</v>
      </c>
      <c r="C18" s="20"/>
      <c r="D18" s="20">
        <v>7</v>
      </c>
      <c r="E18" s="22">
        <f>IF(OR($D18="",'Обзор'!$C$5=""),"",EDATE('Обзор'!$C$5,-$D18))</f>
      </c>
      <c r="F18" s="20"/>
      <c r="G18" s="20"/>
    </row>
    <row r="19" spans="1:7" x14ac:dyDescent="0.25">
      <c r="A19" s="24" t="s">
        <v>129</v>
      </c>
      <c r="B19" s="24" t="s">
        <v>133</v>
      </c>
      <c r="C19" s="24"/>
      <c r="D19" s="24">
        <v>7</v>
      </c>
      <c r="E19" s="26">
        <f>IF(OR($D19="",'Обзор'!$C$5=""),"",EDATE('Обзор'!$C$5,-$D19))</f>
      </c>
      <c r="F19" s="24"/>
      <c r="G19" s="24"/>
    </row>
    <row r="20" spans="1:7" x14ac:dyDescent="0.25">
      <c r="A20" s="20" t="s">
        <v>129</v>
      </c>
      <c r="B20" s="20" t="s">
        <v>134</v>
      </c>
      <c r="C20" s="20"/>
      <c r="D20" s="20">
        <v>7</v>
      </c>
      <c r="E20" s="22">
        <f>IF(OR($D20="",'Обзор'!$C$5=""),"",EDATE('Обзор'!$C$5,-$D20))</f>
      </c>
      <c r="F20" s="20"/>
      <c r="G20" s="20"/>
    </row>
    <row r="21" spans="1:7" x14ac:dyDescent="0.25">
      <c r="A21" s="24" t="s">
        <v>129</v>
      </c>
      <c r="B21" s="24" t="s">
        <v>135</v>
      </c>
      <c r="C21" s="24"/>
      <c r="D21" s="24">
        <v>6</v>
      </c>
      <c r="E21" s="26">
        <f>IF(OR($D21="",'Обзор'!$C$5=""),"",EDATE('Обзор'!$C$5,-$D21))</f>
      </c>
      <c r="F21" s="24"/>
      <c r="G21" s="24"/>
    </row>
    <row r="22" spans="1:7" x14ac:dyDescent="0.25">
      <c r="A22" s="20" t="s">
        <v>129</v>
      </c>
      <c r="B22" s="20" t="s">
        <v>136</v>
      </c>
      <c r="C22" s="20"/>
      <c r="D22" s="20">
        <v>6</v>
      </c>
      <c r="E22" s="22">
        <f>IF(OR($D22="",'Обзор'!$C$5=""),"",EDATE('Обзор'!$C$5,-$D22))</f>
      </c>
      <c r="F22" s="20"/>
      <c r="G22" s="20"/>
    </row>
    <row r="23" spans="1:7" x14ac:dyDescent="0.25">
      <c r="A23" s="24" t="s">
        <v>129</v>
      </c>
      <c r="B23" s="24" t="s">
        <v>137</v>
      </c>
      <c r="C23" s="24"/>
      <c r="D23" s="24">
        <v>6</v>
      </c>
      <c r="E23" s="26">
        <f>IF(OR($D23="",'Обзор'!$C$5=""),"",EDATE('Обзор'!$C$5,-$D23))</f>
      </c>
      <c r="F23" s="24"/>
      <c r="G23" s="24"/>
    </row>
    <row r="24" spans="1:7" x14ac:dyDescent="0.25">
      <c r="A24" s="20" t="s">
        <v>138</v>
      </c>
      <c r="B24" s="20" t="s">
        <v>139</v>
      </c>
      <c r="C24" s="20"/>
      <c r="D24" s="20">
        <v>5</v>
      </c>
      <c r="E24" s="22">
        <f>IF(OR($D24="",'Обзор'!$C$5=""),"",EDATE('Обзор'!$C$5,-$D24))</f>
      </c>
      <c r="F24" s="20"/>
      <c r="G24" s="20"/>
    </row>
    <row r="25" spans="1:7" x14ac:dyDescent="0.25">
      <c r="A25" s="24" t="s">
        <v>138</v>
      </c>
      <c r="B25" s="24" t="s">
        <v>140</v>
      </c>
      <c r="C25" s="24"/>
      <c r="D25" s="24">
        <v>5</v>
      </c>
      <c r="E25" s="26">
        <f>IF(OR($D25="",'Обзор'!$C$5=""),"",EDATE('Обзор'!$C$5,-$D25))</f>
      </c>
      <c r="F25" s="24"/>
      <c r="G25" s="24"/>
    </row>
    <row r="26" spans="1:7" x14ac:dyDescent="0.25">
      <c r="A26" s="20" t="s">
        <v>138</v>
      </c>
      <c r="B26" s="20" t="s">
        <v>141</v>
      </c>
      <c r="C26" s="20"/>
      <c r="D26" s="20">
        <v>5</v>
      </c>
      <c r="E26" s="22">
        <f>IF(OR($D26="",'Обзор'!$C$5=""),"",EDATE('Обзор'!$C$5,-$D26))</f>
      </c>
      <c r="F26" s="20"/>
      <c r="G26" s="20"/>
    </row>
    <row r="27" spans="1:7" x14ac:dyDescent="0.25">
      <c r="A27" s="24" t="s">
        <v>138</v>
      </c>
      <c r="B27" s="24" t="s">
        <v>142</v>
      </c>
      <c r="C27" s="24"/>
      <c r="D27" s="24">
        <v>4</v>
      </c>
      <c r="E27" s="26">
        <f>IF(OR($D27="",'Обзор'!$C$5=""),"",EDATE('Обзор'!$C$5,-$D27))</f>
      </c>
      <c r="F27" s="24"/>
      <c r="G27" s="24"/>
    </row>
    <row r="28" spans="1:7" x14ac:dyDescent="0.25">
      <c r="A28" s="20" t="s">
        <v>138</v>
      </c>
      <c r="B28" s="20" t="s">
        <v>143</v>
      </c>
      <c r="C28" s="20"/>
      <c r="D28" s="20">
        <v>4</v>
      </c>
      <c r="E28" s="22">
        <f>IF(OR($D28="",'Обзор'!$C$5=""),"",EDATE('Обзор'!$C$5,-$D28))</f>
      </c>
      <c r="F28" s="20"/>
      <c r="G28" s="20"/>
    </row>
    <row r="29" spans="1:7" x14ac:dyDescent="0.25">
      <c r="A29" s="24" t="s">
        <v>138</v>
      </c>
      <c r="B29" s="24" t="s">
        <v>144</v>
      </c>
      <c r="C29" s="24"/>
      <c r="D29" s="24">
        <v>4</v>
      </c>
      <c r="E29" s="26">
        <f>IF(OR($D29="",'Обзор'!$C$5=""),"",EDATE('Обзор'!$C$5,-$D29))</f>
      </c>
      <c r="F29" s="24"/>
      <c r="G29" s="24"/>
    </row>
    <row r="30" spans="1:7" x14ac:dyDescent="0.25">
      <c r="A30" s="20" t="s">
        <v>138</v>
      </c>
      <c r="B30" s="20" t="s">
        <v>145</v>
      </c>
      <c r="C30" s="20"/>
      <c r="D30" s="20">
        <v>3</v>
      </c>
      <c r="E30" s="22">
        <f>IF(OR($D30="",'Обзор'!$C$5=""),"",EDATE('Обзор'!$C$5,-$D30))</f>
      </c>
      <c r="F30" s="20"/>
      <c r="G30" s="20"/>
    </row>
    <row r="31" spans="1:7" x14ac:dyDescent="0.25">
      <c r="A31" s="24" t="s">
        <v>138</v>
      </c>
      <c r="B31" s="24" t="s">
        <v>146</v>
      </c>
      <c r="C31" s="24"/>
      <c r="D31" s="24">
        <v>3</v>
      </c>
      <c r="E31" s="26">
        <f>IF(OR($D31="",'Обзор'!$C$5=""),"",EDATE('Обзор'!$C$5,-$D31))</f>
      </c>
      <c r="F31" s="24"/>
      <c r="G31" s="24"/>
    </row>
    <row r="32" spans="1:7" x14ac:dyDescent="0.25">
      <c r="A32" s="20" t="s">
        <v>138</v>
      </c>
      <c r="B32" s="20" t="s">
        <v>147</v>
      </c>
      <c r="C32" s="20"/>
      <c r="D32" s="20">
        <v>3</v>
      </c>
      <c r="E32" s="22">
        <f>IF(OR($D32="",'Обзор'!$C$5=""),"",EDATE('Обзор'!$C$5,-$D32))</f>
      </c>
      <c r="F32" s="20"/>
      <c r="G32" s="20"/>
    </row>
    <row r="33" spans="1:7" x14ac:dyDescent="0.25">
      <c r="A33" s="24" t="s">
        <v>148</v>
      </c>
      <c r="B33" s="24" t="s">
        <v>149</v>
      </c>
      <c r="C33" s="24"/>
      <c r="D33" s="24">
        <v>2</v>
      </c>
      <c r="E33" s="26">
        <f>IF(OR($D33="",'Обзор'!$C$5=""),"",EDATE('Обзор'!$C$5,-$D33))</f>
      </c>
      <c r="F33" s="24"/>
      <c r="G33" s="24"/>
    </row>
    <row r="34" spans="1:7" x14ac:dyDescent="0.25">
      <c r="A34" s="20" t="s">
        <v>148</v>
      </c>
      <c r="B34" s="20" t="s">
        <v>150</v>
      </c>
      <c r="C34" s="20"/>
      <c r="D34" s="20">
        <v>2</v>
      </c>
      <c r="E34" s="22">
        <f>IF(OR($D34="",'Обзор'!$C$5=""),"",EDATE('Обзор'!$C$5,-$D34))</f>
      </c>
      <c r="F34" s="20"/>
      <c r="G34" s="20"/>
    </row>
    <row r="35" spans="1:7" x14ac:dyDescent="0.25">
      <c r="A35" s="24" t="s">
        <v>148</v>
      </c>
      <c r="B35" s="24" t="s">
        <v>151</v>
      </c>
      <c r="C35" s="24"/>
      <c r="D35" s="24">
        <v>2</v>
      </c>
      <c r="E35" s="26">
        <f>IF(OR($D35="",'Обзор'!$C$5=""),"",EDATE('Обзор'!$C$5,-$D35))</f>
      </c>
      <c r="F35" s="24"/>
      <c r="G35" s="24"/>
    </row>
    <row r="36" spans="1:7" x14ac:dyDescent="0.25">
      <c r="A36" s="20" t="s">
        <v>148</v>
      </c>
      <c r="B36" s="20" t="s">
        <v>152</v>
      </c>
      <c r="C36" s="20"/>
      <c r="D36" s="20">
        <v>2</v>
      </c>
      <c r="E36" s="22">
        <f>IF(OR($D36="",'Обзор'!$C$5=""),"",EDATE('Обзор'!$C$5,-$D36))</f>
      </c>
      <c r="F36" s="20"/>
      <c r="G36" s="20"/>
    </row>
    <row r="37" spans="1:7" x14ac:dyDescent="0.25">
      <c r="A37" s="24" t="s">
        <v>148</v>
      </c>
      <c r="B37" s="24" t="s">
        <v>153</v>
      </c>
      <c r="C37" s="24"/>
      <c r="D37" s="24">
        <v>1</v>
      </c>
      <c r="E37" s="26">
        <f>IF(OR($D37="",'Обзор'!$C$5=""),"",EDATE('Обзор'!$C$5,-$D37))</f>
      </c>
      <c r="F37" s="24"/>
      <c r="G37" s="24"/>
    </row>
    <row r="38" spans="1:7" x14ac:dyDescent="0.25">
      <c r="A38" s="20" t="s">
        <v>148</v>
      </c>
      <c r="B38" s="20" t="s">
        <v>154</v>
      </c>
      <c r="C38" s="20"/>
      <c r="D38" s="20">
        <v>1</v>
      </c>
      <c r="E38" s="22">
        <f>IF(OR($D38="",'Обзор'!$C$5=""),"",EDATE('Обзор'!$C$5,-$D38))</f>
      </c>
      <c r="F38" s="20"/>
      <c r="G38" s="20"/>
    </row>
    <row r="39" spans="1:7" x14ac:dyDescent="0.25">
      <c r="A39" s="24" t="s">
        <v>148</v>
      </c>
      <c r="B39" s="24" t="s">
        <v>155</v>
      </c>
      <c r="C39" s="24"/>
      <c r="D39" s="24">
        <v>1</v>
      </c>
      <c r="E39" s="26">
        <f>IF(OR($D39="",'Обзор'!$C$5=""),"",EDATE('Обзор'!$C$5,-$D39))</f>
      </c>
      <c r="F39" s="24"/>
      <c r="G39" s="24"/>
    </row>
    <row r="40" spans="1:7" x14ac:dyDescent="0.25">
      <c r="A40" s="20" t="s">
        <v>148</v>
      </c>
      <c r="B40" s="20" t="s">
        <v>156</v>
      </c>
      <c r="C40" s="20"/>
      <c r="D40" s="20">
        <v>1</v>
      </c>
      <c r="E40" s="22">
        <f>IF(OR($D40="",'Обзор'!$C$5=""),"",EDATE('Обзор'!$C$5,-$D40))</f>
      </c>
      <c r="F40" s="20"/>
      <c r="G40" s="20"/>
    </row>
    <row r="41" spans="1:7" x14ac:dyDescent="0.25">
      <c r="A41" s="24" t="s">
        <v>157</v>
      </c>
      <c r="B41" s="24" t="s">
        <v>158</v>
      </c>
      <c r="C41" s="24"/>
      <c r="D41" s="24">
        <v>0</v>
      </c>
      <c r="E41" s="26">
        <f>IF(OR($D41="",'Обзор'!$C$5=""),"",EDATE('Обзор'!$C$5,-$D41))</f>
      </c>
      <c r="F41" s="24"/>
      <c r="G41" s="24"/>
    </row>
    <row r="42" spans="1:7" x14ac:dyDescent="0.25">
      <c r="A42" s="20" t="s">
        <v>157</v>
      </c>
      <c r="B42" s="20" t="s">
        <v>159</v>
      </c>
      <c r="C42" s="20"/>
      <c r="D42" s="20">
        <v>0</v>
      </c>
      <c r="E42" s="22">
        <f>IF(OR($D42="",'Обзор'!$C$5=""),"",EDATE('Обзор'!$C$5,-$D42))</f>
      </c>
      <c r="F42" s="20"/>
      <c r="G42" s="20"/>
    </row>
    <row r="43" spans="1:7" x14ac:dyDescent="0.25">
      <c r="A43" s="24" t="s">
        <v>157</v>
      </c>
      <c r="B43" s="24" t="s">
        <v>160</v>
      </c>
      <c r="C43" s="24"/>
      <c r="D43" s="24">
        <v>0</v>
      </c>
      <c r="E43" s="26">
        <f>IF(OR($D43="",'Обзор'!$C$5=""),"",EDATE('Обзор'!$C$5,-$D43))</f>
      </c>
      <c r="F43" s="24"/>
      <c r="G43" s="24"/>
    </row>
    <row r="44" spans="1:7" x14ac:dyDescent="0.25">
      <c r="A44" s="20" t="s">
        <v>157</v>
      </c>
      <c r="B44" s="20" t="s">
        <v>161</v>
      </c>
      <c r="C44" s="20"/>
      <c r="D44" s="20">
        <v>0</v>
      </c>
      <c r="E44" s="22">
        <f>IF(OR($D44="",'Обзор'!$C$5=""),"",EDATE('Обзор'!$C$5,-$D44))</f>
      </c>
      <c r="F44" s="20"/>
      <c r="G44" s="20"/>
    </row>
    <row r="45" spans="1:7" x14ac:dyDescent="0.25">
      <c r="A45" s="24" t="s">
        <v>157</v>
      </c>
      <c r="B45" s="24" t="s">
        <v>162</v>
      </c>
      <c r="C45" s="24"/>
      <c r="D45" s="24">
        <v>0</v>
      </c>
      <c r="E45" s="26">
        <f>IF(OR($D45="",'Обзор'!$C$5=""),"",EDATE('Обзор'!$C$5,-$D45))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IF(OR($D46="",'Обзор'!$C$5=""),"",EDATE('Обзор'!$C$5,-$D46))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IF(OR($D47="",'Обзор'!$C$5=""),"",EDATE('Обзор'!$C$5,-$D47))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IF(OR($D48="",'Обзор'!$C$5=""),"",EDATE('Обзор'!$C$5,-$D48))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IF(OR($D49="",'Обзор'!$C$5=""),"",EDATE('Обзор'!$C$5,-$D49))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IF(OR($D50="",'Обзор'!$C$5=""),"",EDATE('Обзор'!$C$5,-$D50))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IF(OR($D51="",'Обзор'!$C$5=""),"",EDATE('Обзор'!$C$5,-$D51))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IF(OR($D52="",'Обзор'!$C$5=""),"",EDATE('Обзор'!$C$5,-$D52))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IF(OR($D53="",'Обзор'!$C$5=""),"",EDATE('Обзор'!$C$5,-$D53))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IF(OR($D54="",'Обзор'!$C$5=""),"",EDATE('Обзор'!$C$5,-$D54))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IF(OR($D55="",'Обзор'!$C$5=""),"",EDATE('Обзор'!$C$5,-$D55))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IF(OR($D56="",'Обзор'!$C$5=""),"",EDATE('Обзор'!$C$5,-$D56))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IF(OR($D57="",'Обзор'!$C$5=""),"",EDATE('Обзор'!$C$5,-$D57))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IF(OR($D58="",'Обзор'!$C$5=""),"",EDATE('Обзор'!$C$5,-$D58))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IF(OR($D59="",'Обзор'!$C$5=""),"",EDATE('Обзор'!$C$5,-$D59))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IF(OR($D60="",'Обзор'!$C$5=""),"",EDATE('Обзор'!$C$5,-$D60))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IF(OR($D61="",'Обзор'!$C$5=""),"",EDATE('Обзор'!$C$5,-$D61))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IF(OR($D62="",'Обзор'!$C$5=""),"",EDATE('Обзор'!$C$5,-$D62))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IF(OR($D63="",'Обзор'!$C$5=""),"",EDATE('Обзор'!$C$5,-$D63))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AND($B4&lt;&gt;"",$E4&lt;&gt;"",$E4&lt;TODAY(),$F4&lt;&gt;"Да")</formula>
    </cfRule>
    <cfRule type="expression" dxfId="6" priority="2">
      <formula>$F4="Да"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164</v>
      </c>
      <c r="C2" s="17" t="s">
        <v>165</v>
      </c>
      <c r="D2" s="17" t="s">
        <v>87</v>
      </c>
      <c r="E2" s="17" t="s">
        <v>86</v>
      </c>
      <c r="F2" s="17" t="s">
        <v>166</v>
      </c>
      <c r="G2" s="18" t="s">
        <v>167</v>
      </c>
      <c r="H2" s="18" t="s">
        <v>36</v>
      </c>
      <c r="I2" s="18" t="s">
        <v>37</v>
      </c>
      <c r="J2" s="19" t="s">
        <v>168</v>
      </c>
      <c r="K2" s="17" t="s">
        <v>169</v>
      </c>
      <c r="L2" s="32" t="s">
        <v>170</v>
      </c>
      <c r="M2" s="17" t="s">
        <v>40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AND($J3&lt;&gt;"",$J3&lt;TODAY(),$I3&gt;0,$K3&lt;&gt;"Да")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172</v>
      </c>
      <c r="C2" t="s">
        <v>173</v>
      </c>
      <c r="D2" s="7">
        <f>SUM($C$4:$C$33)</f>
      </c>
      <c r="E2" t="s">
        <v>11</v>
      </c>
      <c r="F2" s="7">
        <f>'Обзор'!$C$13</f>
      </c>
      <c r="G2" t="s">
        <v>174</v>
      </c>
      <c r="H2" s="7">
        <f>MAX(0,$F$2-$D$2)</f>
      </c>
    </row>
    <row r="3" ht="30" customHeight="1" spans="1:13" x14ac:dyDescent="0.25">
      <c r="A3" s="17" t="s">
        <v>175</v>
      </c>
      <c r="B3" s="17" t="s">
        <v>176</v>
      </c>
      <c r="C3" s="17" t="s">
        <v>177</v>
      </c>
      <c r="D3" s="17" t="s">
        <v>178</v>
      </c>
      <c r="E3" s="17" t="s">
        <v>179</v>
      </c>
      <c r="F3" s="17" t="s">
        <v>180</v>
      </c>
      <c r="G3" s="17" t="s">
        <v>181</v>
      </c>
      <c r="H3" s="17" t="s">
        <v>182</v>
      </c>
      <c r="I3" s="17" t="s">
        <v>183</v>
      </c>
      <c r="J3" s="17" t="s">
        <v>184</v>
      </c>
      <c r="K3" s="17" t="s">
        <v>185</v>
      </c>
      <c r="L3" s="17" t="s">
        <v>186</v>
      </c>
      <c r="M3" s="17" t="s">
        <v>187</v>
      </c>
    </row>
    <row r="4" spans="1:13" x14ac:dyDescent="0.25">
      <c r="A4" s="20" t="s">
        <v>188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189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190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191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192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193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194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195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196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197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198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199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200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201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202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203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204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205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206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207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208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209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210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211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212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213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214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215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216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217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218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219</v>
      </c>
      <c r="B1" s="37"/>
      <c r="C1" s="37"/>
      <c r="D1" s="37"/>
      <c r="E1" s="37"/>
      <c r="F1" s="37"/>
    </row>
    <row r="2" spans="1:6" x14ac:dyDescent="0.25">
      <c r="A2" s="38" t="s">
        <v>220</v>
      </c>
      <c r="C2" t="s">
        <v>221</v>
      </c>
      <c r="D2" s="39">
        <v>0.625</v>
      </c>
      <c r="E2" t="s">
        <v>222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223</v>
      </c>
      <c r="B3" s="17" t="s">
        <v>224</v>
      </c>
      <c r="C3" s="17" t="s">
        <v>225</v>
      </c>
      <c r="D3" s="17" t="s">
        <v>226</v>
      </c>
      <c r="E3" s="17" t="s">
        <v>227</v>
      </c>
      <c r="F3" s="17" t="s">
        <v>40</v>
      </c>
    </row>
    <row r="4" spans="1:6" x14ac:dyDescent="0.25">
      <c r="A4" s="42">
        <f>IF($D$2="","",$D$2-345/1440)</f>
      </c>
      <c r="B4" s="20">
        <v>150</v>
      </c>
      <c r="C4" s="20" t="s">
        <v>228</v>
      </c>
      <c r="D4" s="20" t="s">
        <v>229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230</v>
      </c>
      <c r="D5" s="24" t="s">
        <v>48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231</v>
      </c>
      <c r="D6" s="20" t="s">
        <v>2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232</v>
      </c>
      <c r="D7" s="24" t="s">
        <v>233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234</v>
      </c>
      <c r="D8" s="20" t="s">
        <v>235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236</v>
      </c>
      <c r="D9" s="24" t="s">
        <v>237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238</v>
      </c>
      <c r="D10" s="20" t="s">
        <v>239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240</v>
      </c>
      <c r="D11" s="45" t="s">
        <v>237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241</v>
      </c>
      <c r="D12" s="20" t="s">
        <v>237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242</v>
      </c>
      <c r="D13" s="24" t="s">
        <v>48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243</v>
      </c>
      <c r="D14" s="20" t="s">
        <v>244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245</v>
      </c>
      <c r="D15" s="24" t="s">
        <v>43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246</v>
      </c>
      <c r="D16" s="20" t="s">
        <v>2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247</v>
      </c>
      <c r="D17" s="24" t="s">
        <v>2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248</v>
      </c>
      <c r="D18" s="20" t="s">
        <v>249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250</v>
      </c>
      <c r="D19" s="24" t="s">
        <v>251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252</v>
      </c>
      <c r="D20" s="20" t="s">
        <v>2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253</v>
      </c>
      <c r="D21" s="24" t="s">
        <v>55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254</v>
      </c>
      <c r="D22" s="20" t="s">
        <v>249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255</v>
      </c>
      <c r="D23" s="24" t="s">
        <v>55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256</v>
      </c>
      <c r="D24" s="20" t="s">
        <v>237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257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258</v>
      </c>
      <c r="B1" t="s">
        <v>43</v>
      </c>
      <c r="C1" t="s">
        <v>259</v>
      </c>
      <c r="D1" t="s">
        <v>260</v>
      </c>
      <c r="E1" t="s">
        <v>261</v>
      </c>
      <c r="F1" t="s">
        <v>100</v>
      </c>
      <c r="G1" t="s">
        <v>262</v>
      </c>
      <c r="H1" t="s">
        <v>43</v>
      </c>
    </row>
    <row r="2" spans="1:8" x14ac:dyDescent="0.25">
      <c r="A2" t="s">
        <v>263</v>
      </c>
      <c r="B2" t="s">
        <v>46</v>
      </c>
      <c r="C2" t="s">
        <v>264</v>
      </c>
      <c r="D2" t="s">
        <v>265</v>
      </c>
      <c r="E2" t="s">
        <v>266</v>
      </c>
      <c r="F2" t="s">
        <v>101</v>
      </c>
      <c r="G2" t="s">
        <v>267</v>
      </c>
      <c r="H2" t="s">
        <v>249</v>
      </c>
    </row>
    <row r="3" spans="1:8" x14ac:dyDescent="0.25">
      <c r="A3" t="s">
        <v>268</v>
      </c>
      <c r="B3" t="s">
        <v>48</v>
      </c>
      <c r="C3" t="s">
        <v>269</v>
      </c>
      <c r="D3" t="s">
        <v>270</v>
      </c>
      <c r="E3" t="s">
        <v>271</v>
      </c>
      <c r="F3" t="s">
        <v>102</v>
      </c>
      <c r="H3" t="s">
        <v>272</v>
      </c>
    </row>
    <row r="4" spans="1:8" x14ac:dyDescent="0.25">
      <c r="A4" t="s">
        <v>273</v>
      </c>
      <c r="B4" t="s">
        <v>50</v>
      </c>
      <c r="D4" t="s">
        <v>274</v>
      </c>
      <c r="E4" t="s">
        <v>275</v>
      </c>
      <c r="F4" t="s">
        <v>103</v>
      </c>
      <c r="H4" t="s">
        <v>48</v>
      </c>
    </row>
    <row r="5" spans="1:8" x14ac:dyDescent="0.25">
      <c r="A5" t="s">
        <v>36</v>
      </c>
      <c r="B5" t="s">
        <v>52</v>
      </c>
      <c r="D5" t="s">
        <v>276</v>
      </c>
      <c r="F5" t="s">
        <v>104</v>
      </c>
      <c r="H5" t="s">
        <v>50</v>
      </c>
    </row>
    <row r="6" spans="1:8" x14ac:dyDescent="0.25">
      <c r="A6" t="s">
        <v>277</v>
      </c>
      <c r="B6" t="s">
        <v>54</v>
      </c>
      <c r="D6" t="s">
        <v>278</v>
      </c>
      <c r="F6" t="s">
        <v>105</v>
      </c>
      <c r="H6" t="s">
        <v>279</v>
      </c>
    </row>
    <row r="7" spans="2:8" x14ac:dyDescent="0.25">
      <c r="B7" t="s">
        <v>56</v>
      </c>
      <c r="H7" t="s">
        <v>280</v>
      </c>
    </row>
    <row r="8" spans="2:8" x14ac:dyDescent="0.25">
      <c r="B8" t="s">
        <v>58</v>
      </c>
      <c r="H8" t="s">
        <v>281</v>
      </c>
    </row>
    <row r="9" spans="2:8" x14ac:dyDescent="0.25">
      <c r="B9" t="s">
        <v>60</v>
      </c>
      <c r="H9" t="s">
        <v>65</v>
      </c>
    </row>
    <row r="10" spans="2:8" x14ac:dyDescent="0.25">
      <c r="B10" t="s">
        <v>62</v>
      </c>
      <c r="H10" t="s">
        <v>282</v>
      </c>
    </row>
    <row r="11" spans="2:8" x14ac:dyDescent="0.25">
      <c r="B11" t="s">
        <v>64</v>
      </c>
      <c r="H11" t="s">
        <v>62</v>
      </c>
    </row>
    <row r="12" spans="2:8" x14ac:dyDescent="0.25">
      <c r="B12" t="s">
        <v>66</v>
      </c>
      <c r="H12" t="s">
        <v>60</v>
      </c>
    </row>
    <row r="13" spans="2:8" x14ac:dyDescent="0.25">
      <c r="B13" t="s">
        <v>68</v>
      </c>
      <c r="H13" t="s">
        <v>283</v>
      </c>
    </row>
    <row r="14" spans="2:8" x14ac:dyDescent="0.25">
      <c r="B14" t="s">
        <v>70</v>
      </c>
      <c r="H14" t="s">
        <v>284</v>
      </c>
    </row>
    <row r="15" spans="2:2" x14ac:dyDescent="0.25">
      <c r="B15" t="s">
        <v>72</v>
      </c>
    </row>
    <row r="16" spans="2:2" x14ac:dyDescent="0.25">
      <c r="B1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Обзор</vt:lpstr>
      <vt:lpstr>Бюджет</vt:lpstr>
      <vt:lpstr>Список гостей</vt:lpstr>
      <vt:lpstr>Ответы RSVP</vt:lpstr>
      <vt:lpstr>Чек-лист</vt:lpstr>
      <vt:lpstr>Подрядчики</vt:lpstr>
      <vt:lpstr>Рассадка</vt:lpstr>
      <vt:lpstr>План дня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Планировщик свадьбы</dc:title>
  <dc:subject/>
  <dc:description/>
  <cp:keywords/>
  <cp:category/>
  <cp:lastModifiedBy>Stellanza</cp:lastModifiedBy>
  <dcterms:created xsi:type="dcterms:W3CDTF">2026-08-31T15:58:00Z</dcterms:created>
  <dcterms:modified xsi:type="dcterms:W3CDTF">2026-08-31T15:58:00Z</dcterms:modified>
</cp:coreProperties>
</file>